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GoogleDrive/My Drive/Bach Khoa/Dai hoc Chinh Quy/Ky su Tai nang/K2021/Kết quả thi tuyển KSTN K2021/"/>
    </mc:Choice>
  </mc:AlternateContent>
  <xr:revisionPtr revIDLastSave="0" documentId="13_ncr:1_{C042FE20-FD7A-8749-BAE3-5E51D6236FB4}" xr6:coauthVersionLast="45" xr6:coauthVersionMax="45" xr10:uidLastSave="{00000000-0000-0000-0000-000000000000}"/>
  <bookViews>
    <workbookView xWindow="660" yWindow="460" windowWidth="36340" windowHeight="16420" xr2:uid="{00000000-000D-0000-FFFF-FFFF00000000}"/>
  </bookViews>
  <sheets>
    <sheet name="KHMT" sheetId="1" r:id="rId1"/>
    <sheet name="KTMT" sheetId="4" r:id="rId2"/>
    <sheet name="không thỏa đk sơ tuyển" sheetId="11" r:id="rId3"/>
    <sheet name="kqthitracnghiem" sheetId="15" r:id="rId4"/>
    <sheet name="k21dTB-TL" sheetId="17" r:id="rId5"/>
    <sheet name="k21cotloi" sheetId="18" r:id="rId6"/>
  </sheets>
  <definedNames>
    <definedName name="_xlnm._FilterDatabase" localSheetId="4" hidden="1">'k21dTB-TL'!$A$3:$AC$363</definedName>
    <definedName name="_xlnm._FilterDatabase" localSheetId="0" hidden="1">KHMT!$A$14:$P$64</definedName>
    <definedName name="_xlnm._FilterDatabase" localSheetId="2" hidden="1">'không thỏa đk sơ tuyển'!$A$9:$I$71</definedName>
    <definedName name="_xlnm._FilterDatabase" localSheetId="1" hidden="1">KTMT!$A$14:$P$18</definedName>
    <definedName name="_xlnm.Database">#REF!</definedName>
    <definedName name="_xlnm.Print_Titles" localSheetId="0">KHMT!$1:$13</definedName>
    <definedName name="_xlnm.Print_Titles" localSheetId="2">'không thỏa đk sơ tuyển'!#REF!</definedName>
    <definedName name="_xlnm.Print_Titles" localSheetId="1">KTMT!$1:$14</definedName>
  </definedNames>
  <calcPr calcId="191029"/>
  <fileRecoveryPr autoRecover="0"/>
</workbook>
</file>

<file path=xl/calcChain.xml><?xml version="1.0" encoding="utf-8"?>
<calcChain xmlns="http://schemas.openxmlformats.org/spreadsheetml/2006/main">
  <c r="P15" i="1" l="1"/>
  <c r="P16" i="1"/>
  <c r="P17" i="1"/>
  <c r="P59" i="1"/>
  <c r="P60" i="1"/>
  <c r="P18" i="1"/>
  <c r="P19" i="1"/>
  <c r="P20" i="1"/>
  <c r="P21" i="1"/>
  <c r="P22" i="1"/>
  <c r="P61" i="1"/>
  <c r="P23" i="1"/>
  <c r="P24" i="1"/>
  <c r="P62" i="1"/>
  <c r="P25" i="1"/>
  <c r="P26" i="1"/>
  <c r="P27" i="1"/>
  <c r="P28" i="1"/>
  <c r="P29" i="1"/>
  <c r="P30" i="1"/>
  <c r="P31" i="1"/>
  <c r="P32" i="1"/>
  <c r="P33" i="1"/>
  <c r="P34" i="1"/>
  <c r="P35" i="1"/>
  <c r="P64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8" i="1"/>
  <c r="P63" i="1"/>
  <c r="P57" i="1"/>
  <c r="O57" i="1"/>
  <c r="O15" i="1"/>
  <c r="O16" i="1"/>
  <c r="O17" i="1"/>
  <c r="O59" i="1"/>
  <c r="O60" i="1"/>
  <c r="O18" i="1"/>
  <c r="O19" i="1"/>
  <c r="O20" i="1"/>
  <c r="O21" i="1"/>
  <c r="O22" i="1"/>
  <c r="O61" i="1"/>
  <c r="O23" i="1"/>
  <c r="O24" i="1"/>
  <c r="O62" i="1"/>
  <c r="O25" i="1"/>
  <c r="O26" i="1"/>
  <c r="O27" i="1"/>
  <c r="O28" i="1"/>
  <c r="O29" i="1"/>
  <c r="O30" i="1"/>
  <c r="O31" i="1"/>
  <c r="O32" i="1"/>
  <c r="O33" i="1"/>
  <c r="O34" i="1"/>
  <c r="O35" i="1"/>
  <c r="O64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8" i="1"/>
  <c r="O63" i="1"/>
  <c r="L50" i="1" l="1"/>
  <c r="L45" i="1"/>
  <c r="L56" i="1"/>
  <c r="L26" i="1"/>
  <c r="L41" i="1"/>
  <c r="L59" i="1"/>
  <c r="L44" i="1"/>
  <c r="L17" i="1"/>
  <c r="L52" i="1"/>
  <c r="L46" i="1"/>
  <c r="L28" i="1"/>
  <c r="L23" i="1"/>
  <c r="L61" i="1"/>
  <c r="L40" i="1"/>
  <c r="L54" i="1"/>
  <c r="L32" i="1"/>
  <c r="L16" i="1"/>
  <c r="L33" i="1"/>
  <c r="L53" i="1"/>
  <c r="L29" i="1"/>
  <c r="L51" i="1"/>
  <c r="L39" i="1"/>
  <c r="L19" i="1"/>
  <c r="L62" i="1"/>
  <c r="L30" i="1"/>
  <c r="L43" i="1"/>
  <c r="L38" i="1"/>
  <c r="L60" i="1"/>
  <c r="L20" i="1"/>
  <c r="L36" i="1"/>
  <c r="L58" i="1"/>
  <c r="L31" i="1"/>
  <c r="L47" i="1"/>
  <c r="L25" i="1"/>
  <c r="L63" i="1"/>
  <c r="L34" i="1"/>
  <c r="L48" i="1"/>
  <c r="L21" i="1"/>
  <c r="L55" i="1"/>
  <c r="L18" i="1"/>
  <c r="L24" i="1"/>
  <c r="L35" i="1"/>
  <c r="L27" i="1"/>
  <c r="L15" i="1"/>
  <c r="L42" i="1"/>
  <c r="L49" i="1"/>
  <c r="L57" i="1"/>
  <c r="L37" i="1"/>
  <c r="L64" i="1"/>
  <c r="L22" i="1"/>
  <c r="I50" i="1"/>
  <c r="I45" i="1"/>
  <c r="I56" i="1"/>
  <c r="I26" i="1"/>
  <c r="I41" i="1"/>
  <c r="I59" i="1"/>
  <c r="I44" i="1"/>
  <c r="I17" i="1"/>
  <c r="I52" i="1"/>
  <c r="I46" i="1"/>
  <c r="I28" i="1"/>
  <c r="I23" i="1"/>
  <c r="I61" i="1"/>
  <c r="I40" i="1"/>
  <c r="I54" i="1"/>
  <c r="I32" i="1"/>
  <c r="I16" i="1"/>
  <c r="I33" i="1"/>
  <c r="I53" i="1"/>
  <c r="I29" i="1"/>
  <c r="I51" i="1"/>
  <c r="I39" i="1"/>
  <c r="I19" i="1"/>
  <c r="I62" i="1"/>
  <c r="I30" i="1"/>
  <c r="I43" i="1"/>
  <c r="I38" i="1"/>
  <c r="I60" i="1"/>
  <c r="I20" i="1"/>
  <c r="I36" i="1"/>
  <c r="I58" i="1"/>
  <c r="I31" i="1"/>
  <c r="I47" i="1"/>
  <c r="I25" i="1"/>
  <c r="I63" i="1"/>
  <c r="I34" i="1"/>
  <c r="I48" i="1"/>
  <c r="I21" i="1"/>
  <c r="I55" i="1"/>
  <c r="I18" i="1"/>
  <c r="I24" i="1"/>
  <c r="I35" i="1"/>
  <c r="I27" i="1"/>
  <c r="I15" i="1"/>
  <c r="I42" i="1"/>
  <c r="I49" i="1"/>
  <c r="I57" i="1"/>
  <c r="I37" i="1"/>
  <c r="I64" i="1"/>
  <c r="I22" i="1"/>
  <c r="H50" i="1"/>
  <c r="H45" i="1"/>
  <c r="H56" i="1"/>
  <c r="H26" i="1"/>
  <c r="H41" i="1"/>
  <c r="H44" i="1"/>
  <c r="H17" i="1"/>
  <c r="H52" i="1"/>
  <c r="H46" i="1"/>
  <c r="H28" i="1"/>
  <c r="H23" i="1"/>
  <c r="H40" i="1"/>
  <c r="H54" i="1"/>
  <c r="H32" i="1"/>
  <c r="H16" i="1"/>
  <c r="H33" i="1"/>
  <c r="H53" i="1"/>
  <c r="H29" i="1"/>
  <c r="H51" i="1"/>
  <c r="H39" i="1"/>
  <c r="H19" i="1"/>
  <c r="H30" i="1"/>
  <c r="H43" i="1"/>
  <c r="H38" i="1"/>
  <c r="H20" i="1"/>
  <c r="H36" i="1"/>
  <c r="H58" i="1"/>
  <c r="H31" i="1"/>
  <c r="H47" i="1"/>
  <c r="H25" i="1"/>
  <c r="H63" i="1"/>
  <c r="H34" i="1"/>
  <c r="H48" i="1"/>
  <c r="H21" i="1"/>
  <c r="H55" i="1"/>
  <c r="H18" i="1"/>
  <c r="H24" i="1"/>
  <c r="H35" i="1"/>
  <c r="H27" i="1"/>
  <c r="H15" i="1"/>
  <c r="H42" i="1"/>
  <c r="H49" i="1"/>
  <c r="H37" i="1"/>
  <c r="H22" i="1"/>
  <c r="F50" i="1"/>
  <c r="F45" i="1"/>
  <c r="F56" i="1"/>
  <c r="F26" i="1"/>
  <c r="F41" i="1"/>
  <c r="F59" i="1"/>
  <c r="F44" i="1"/>
  <c r="F17" i="1"/>
  <c r="F52" i="1"/>
  <c r="F46" i="1"/>
  <c r="F28" i="1"/>
  <c r="F23" i="1"/>
  <c r="F61" i="1"/>
  <c r="F40" i="1"/>
  <c r="F54" i="1"/>
  <c r="F32" i="1"/>
  <c r="F16" i="1"/>
  <c r="F33" i="1"/>
  <c r="F53" i="1"/>
  <c r="F29" i="1"/>
  <c r="F51" i="1"/>
  <c r="F39" i="1"/>
  <c r="F19" i="1"/>
  <c r="F62" i="1"/>
  <c r="F30" i="1"/>
  <c r="F43" i="1"/>
  <c r="F38" i="1"/>
  <c r="F60" i="1"/>
  <c r="F20" i="1"/>
  <c r="F36" i="1"/>
  <c r="F58" i="1"/>
  <c r="F31" i="1"/>
  <c r="F47" i="1"/>
  <c r="F25" i="1"/>
  <c r="F63" i="1"/>
  <c r="F34" i="1"/>
  <c r="F48" i="1"/>
  <c r="F21" i="1"/>
  <c r="F55" i="1"/>
  <c r="F18" i="1"/>
  <c r="F24" i="1"/>
  <c r="F35" i="1"/>
  <c r="F27" i="1"/>
  <c r="F15" i="1"/>
  <c r="F42" i="1"/>
  <c r="F49" i="1"/>
  <c r="F57" i="1"/>
  <c r="F37" i="1"/>
  <c r="F64" i="1"/>
  <c r="F22" i="1"/>
  <c r="E22" i="1"/>
  <c r="E50" i="1"/>
  <c r="K50" i="1" s="1"/>
  <c r="M50" i="1" s="1"/>
  <c r="E45" i="1"/>
  <c r="K45" i="1" s="1"/>
  <c r="M45" i="1" s="1"/>
  <c r="E56" i="1"/>
  <c r="E26" i="1"/>
  <c r="K26" i="1" s="1"/>
  <c r="M26" i="1" s="1"/>
  <c r="E41" i="1"/>
  <c r="K41" i="1" s="1"/>
  <c r="M41" i="1" s="1"/>
  <c r="E59" i="1"/>
  <c r="K59" i="1" s="1"/>
  <c r="M59" i="1" s="1"/>
  <c r="E44" i="1"/>
  <c r="K44" i="1" s="1"/>
  <c r="M44" i="1" s="1"/>
  <c r="E17" i="1"/>
  <c r="K17" i="1" s="1"/>
  <c r="M17" i="1" s="1"/>
  <c r="E52" i="1"/>
  <c r="K52" i="1" s="1"/>
  <c r="M52" i="1" s="1"/>
  <c r="E46" i="1"/>
  <c r="K46" i="1" s="1"/>
  <c r="M46" i="1" s="1"/>
  <c r="E28" i="1"/>
  <c r="K28" i="1" s="1"/>
  <c r="M28" i="1" s="1"/>
  <c r="E23" i="1"/>
  <c r="K23" i="1" s="1"/>
  <c r="M23" i="1" s="1"/>
  <c r="E61" i="1"/>
  <c r="K61" i="1" s="1"/>
  <c r="M61" i="1" s="1"/>
  <c r="E40" i="1"/>
  <c r="K40" i="1" s="1"/>
  <c r="M40" i="1" s="1"/>
  <c r="E54" i="1"/>
  <c r="K54" i="1" s="1"/>
  <c r="M54" i="1" s="1"/>
  <c r="E32" i="1"/>
  <c r="K32" i="1" s="1"/>
  <c r="M32" i="1" s="1"/>
  <c r="E16" i="1"/>
  <c r="K16" i="1" s="1"/>
  <c r="M16" i="1" s="1"/>
  <c r="E33" i="1"/>
  <c r="K33" i="1" s="1"/>
  <c r="M33" i="1" s="1"/>
  <c r="E53" i="1"/>
  <c r="K53" i="1" s="1"/>
  <c r="M53" i="1" s="1"/>
  <c r="E29" i="1"/>
  <c r="K29" i="1" s="1"/>
  <c r="M29" i="1" s="1"/>
  <c r="E51" i="1"/>
  <c r="K51" i="1" s="1"/>
  <c r="M51" i="1" s="1"/>
  <c r="E39" i="1"/>
  <c r="K39" i="1" s="1"/>
  <c r="M39" i="1" s="1"/>
  <c r="E19" i="1"/>
  <c r="K19" i="1" s="1"/>
  <c r="M19" i="1" s="1"/>
  <c r="E62" i="1"/>
  <c r="K62" i="1" s="1"/>
  <c r="M62" i="1" s="1"/>
  <c r="E30" i="1"/>
  <c r="K30" i="1" s="1"/>
  <c r="M30" i="1" s="1"/>
  <c r="E43" i="1"/>
  <c r="K43" i="1" s="1"/>
  <c r="M43" i="1" s="1"/>
  <c r="E38" i="1"/>
  <c r="K38" i="1" s="1"/>
  <c r="M38" i="1" s="1"/>
  <c r="E60" i="1"/>
  <c r="K60" i="1" s="1"/>
  <c r="M60" i="1" s="1"/>
  <c r="E20" i="1"/>
  <c r="K20" i="1" s="1"/>
  <c r="M20" i="1" s="1"/>
  <c r="E36" i="1"/>
  <c r="K36" i="1" s="1"/>
  <c r="M36" i="1" s="1"/>
  <c r="E58" i="1"/>
  <c r="K58" i="1" s="1"/>
  <c r="M58" i="1" s="1"/>
  <c r="E31" i="1"/>
  <c r="K31" i="1" s="1"/>
  <c r="M31" i="1" s="1"/>
  <c r="E47" i="1"/>
  <c r="K47" i="1" s="1"/>
  <c r="M47" i="1" s="1"/>
  <c r="E25" i="1"/>
  <c r="K25" i="1" s="1"/>
  <c r="M25" i="1" s="1"/>
  <c r="E63" i="1"/>
  <c r="K63" i="1" s="1"/>
  <c r="M63" i="1" s="1"/>
  <c r="E34" i="1"/>
  <c r="K34" i="1" s="1"/>
  <c r="M34" i="1" s="1"/>
  <c r="E48" i="1"/>
  <c r="K48" i="1" s="1"/>
  <c r="M48" i="1" s="1"/>
  <c r="E21" i="1"/>
  <c r="K21" i="1" s="1"/>
  <c r="M21" i="1" s="1"/>
  <c r="E55" i="1"/>
  <c r="K55" i="1" s="1"/>
  <c r="M55" i="1" s="1"/>
  <c r="E18" i="1"/>
  <c r="K18" i="1" s="1"/>
  <c r="M18" i="1" s="1"/>
  <c r="E24" i="1"/>
  <c r="K24" i="1" s="1"/>
  <c r="M24" i="1" s="1"/>
  <c r="E35" i="1"/>
  <c r="K35" i="1" s="1"/>
  <c r="M35" i="1" s="1"/>
  <c r="E27" i="1"/>
  <c r="K27" i="1" s="1"/>
  <c r="M27" i="1" s="1"/>
  <c r="E15" i="1"/>
  <c r="K15" i="1" s="1"/>
  <c r="M15" i="1" s="1"/>
  <c r="E42" i="1"/>
  <c r="K42" i="1" s="1"/>
  <c r="M42" i="1" s="1"/>
  <c r="E49" i="1"/>
  <c r="K49" i="1" s="1"/>
  <c r="M49" i="1" s="1"/>
  <c r="E57" i="1"/>
  <c r="K57" i="1" s="1"/>
  <c r="M57" i="1" s="1"/>
  <c r="E37" i="1"/>
  <c r="K37" i="1" s="1"/>
  <c r="M37" i="1" s="1"/>
  <c r="E64" i="1"/>
  <c r="K64" i="1" s="1"/>
  <c r="M64" i="1" s="1"/>
  <c r="P17" i="4"/>
  <c r="P18" i="4"/>
  <c r="P15" i="4"/>
  <c r="P16" i="4"/>
  <c r="O16" i="4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10" i="11"/>
  <c r="O17" i="4"/>
  <c r="O18" i="4"/>
  <c r="O15" i="4"/>
  <c r="L16" i="4"/>
  <c r="L17" i="4"/>
  <c r="L18" i="4"/>
  <c r="L15" i="4"/>
  <c r="I16" i="4"/>
  <c r="I17" i="4"/>
  <c r="I18" i="4"/>
  <c r="I15" i="4"/>
  <c r="H16" i="4"/>
  <c r="H17" i="4"/>
  <c r="H18" i="4"/>
  <c r="H15" i="4"/>
  <c r="F16" i="4"/>
  <c r="F17" i="4"/>
  <c r="F18" i="4"/>
  <c r="F15" i="4"/>
  <c r="E16" i="4"/>
  <c r="K16" i="4" s="1"/>
  <c r="M16" i="4" s="1"/>
  <c r="E17" i="4"/>
  <c r="E18" i="4"/>
  <c r="E15" i="4"/>
  <c r="K15" i="4" s="1"/>
  <c r="M15" i="4" s="1"/>
  <c r="U4" i="17"/>
  <c r="K56" i="1" l="1"/>
  <c r="M56" i="1" s="1"/>
  <c r="K18" i="4"/>
  <c r="M18" i="4" s="1"/>
  <c r="K17" i="4"/>
  <c r="M17" i="4" s="1"/>
  <c r="N18" i="4" l="1"/>
  <c r="N17" i="4"/>
  <c r="N15" i="4"/>
  <c r="N16" i="4"/>
  <c r="K22" i="1"/>
  <c r="M22" i="1" s="1"/>
  <c r="N22" i="1" l="1"/>
  <c r="N27" i="1"/>
  <c r="N38" i="1"/>
  <c r="N28" i="1"/>
  <c r="N25" i="1"/>
  <c r="N33" i="1"/>
  <c r="N45" i="1"/>
  <c r="N48" i="1"/>
  <c r="N51" i="1"/>
  <c r="N41" i="1"/>
  <c r="N64" i="1"/>
  <c r="N34" i="1"/>
  <c r="N29" i="1"/>
  <c r="N26" i="1"/>
  <c r="N47" i="1"/>
  <c r="N37" i="1"/>
  <c r="N32" i="1"/>
  <c r="N53" i="1"/>
  <c r="N46" i="1"/>
  <c r="N61" i="1"/>
  <c r="N60" i="1"/>
  <c r="N58" i="1"/>
  <c r="N39" i="1"/>
  <c r="N30" i="1"/>
  <c r="N18" i="1"/>
  <c r="N55" i="1"/>
  <c r="N19" i="1"/>
  <c r="N44" i="1"/>
  <c r="N36" i="1"/>
  <c r="N40" i="1"/>
  <c r="N49" i="1"/>
  <c r="N16" i="1"/>
  <c r="N50" i="1"/>
  <c r="N31" i="1"/>
  <c r="N56" i="1"/>
  <c r="N43" i="1"/>
  <c r="N20" i="1"/>
  <c r="N15" i="1"/>
  <c r="N23" i="1"/>
  <c r="N21" i="1"/>
  <c r="N59" i="1"/>
  <c r="N52" i="1"/>
  <c r="N17" i="1"/>
  <c r="N63" i="1"/>
  <c r="N42" i="1"/>
  <c r="N57" i="1"/>
  <c r="N54" i="1"/>
  <c r="N24" i="1"/>
  <c r="N35" i="1"/>
  <c r="N62" i="1"/>
</calcChain>
</file>

<file path=xl/sharedStrings.xml><?xml version="1.0" encoding="utf-8"?>
<sst xmlns="http://schemas.openxmlformats.org/spreadsheetml/2006/main" count="6835" uniqueCount="835">
  <si>
    <t>DANH SÁCH CÁC SINH VIÊN KHÔNG THỎA ĐIỀU KIỆN SƠ TUYỂN:</t>
  </si>
  <si>
    <t>F_MASV</t>
  </si>
  <si>
    <t>HOLOT</t>
  </si>
  <si>
    <t>TEN</t>
  </si>
  <si>
    <t>Điểm tổng kết</t>
  </si>
  <si>
    <t>Hạng</t>
  </si>
  <si>
    <t>*</t>
  </si>
  <si>
    <t>ĐIỂM THI TRẮC NGHIỆM = Số câu đúng *10/60</t>
  </si>
  <si>
    <t xml:space="preserve">* </t>
  </si>
  <si>
    <t>ĐIỂM TỔNG KẾT = (Điểm TB các môn cốt lõi*2+ điểm thi trắc nghiệm)/3, lấy 2 số lẻ</t>
  </si>
  <si>
    <t>HẠNG được xếp theo ĐIỂM TỔNG KẾT</t>
  </si>
  <si>
    <t>STT</t>
  </si>
  <si>
    <t>Điểm thi
 Trắc nghiệm</t>
  </si>
  <si>
    <t>KHOA KHOA HỌC &amp; KỸ THUẬT MÁY TÍNH</t>
  </si>
  <si>
    <t>TB các môn 
cốt lõi</t>
  </si>
  <si>
    <t>TRƯỜNG ĐẠI HỌC BÁCH KHOA</t>
  </si>
  <si>
    <t>F_HOLOT</t>
  </si>
  <si>
    <t>F_TEN</t>
  </si>
  <si>
    <t>7</t>
  </si>
  <si>
    <t>10</t>
  </si>
  <si>
    <t>11</t>
  </si>
  <si>
    <t>13</t>
  </si>
  <si>
    <t>12</t>
  </si>
  <si>
    <t>4</t>
  </si>
  <si>
    <t>NMDT
CO1005</t>
  </si>
  <si>
    <t>CTRR
CO1007</t>
  </si>
  <si>
    <t>HTS
CO1023</t>
  </si>
  <si>
    <t>KTLT
CO1027</t>
  </si>
  <si>
    <t>TKLL HDL
CO1025</t>
  </si>
  <si>
    <t>Anh văn đầu vào</t>
  </si>
  <si>
    <t>17</t>
  </si>
  <si>
    <t>27</t>
  </si>
  <si>
    <t>14</t>
  </si>
  <si>
    <t>15</t>
  </si>
  <si>
    <t>33</t>
  </si>
  <si>
    <t>N</t>
  </si>
  <si>
    <t>25</t>
  </si>
  <si>
    <t>22</t>
  </si>
  <si>
    <t>40</t>
  </si>
  <si>
    <t>24</t>
  </si>
  <si>
    <t>16</t>
  </si>
  <si>
    <t>28</t>
  </si>
  <si>
    <t>0</t>
  </si>
  <si>
    <t>20</t>
  </si>
  <si>
    <t>38</t>
  </si>
  <si>
    <t>34</t>
  </si>
  <si>
    <t>32</t>
  </si>
  <si>
    <t>39</t>
  </si>
  <si>
    <t>37</t>
  </si>
  <si>
    <t>31</t>
  </si>
  <si>
    <t>35</t>
  </si>
  <si>
    <t>29</t>
  </si>
  <si>
    <t>23</t>
  </si>
  <si>
    <t>36</t>
  </si>
  <si>
    <t>26</t>
  </si>
  <si>
    <t>19</t>
  </si>
  <si>
    <t>30</t>
  </si>
  <si>
    <t>KẾT QUẢ</t>
  </si>
  <si>
    <t>Ngành</t>
  </si>
  <si>
    <t>Minh</t>
  </si>
  <si>
    <t>Tân</t>
  </si>
  <si>
    <t>Phú</t>
  </si>
  <si>
    <t>Quân</t>
  </si>
  <si>
    <t>Huy</t>
  </si>
  <si>
    <t>Khánh</t>
  </si>
  <si>
    <t>Nghĩa</t>
  </si>
  <si>
    <t>Đạt</t>
  </si>
  <si>
    <t>An</t>
  </si>
  <si>
    <t>Toàn</t>
  </si>
  <si>
    <t>Anh</t>
  </si>
  <si>
    <t>Nhân</t>
  </si>
  <si>
    <t>Phúc</t>
  </si>
  <si>
    <t>Nguyên</t>
  </si>
  <si>
    <t>Vinh</t>
  </si>
  <si>
    <t>Khang</t>
  </si>
  <si>
    <t>Dũng</t>
  </si>
  <si>
    <t>Hải</t>
  </si>
  <si>
    <t>Thắng</t>
  </si>
  <si>
    <t>Khoa</t>
  </si>
  <si>
    <t>Bình</t>
  </si>
  <si>
    <t>Tuấn</t>
  </si>
  <si>
    <t>Thảo</t>
  </si>
  <si>
    <t>Thái</t>
  </si>
  <si>
    <t>Đức</t>
  </si>
  <si>
    <t>Trung</t>
  </si>
  <si>
    <t>Trần Quốc</t>
  </si>
  <si>
    <t>MT</t>
  </si>
  <si>
    <t xml:space="preserve">Lã Nguyễn Gia </t>
  </si>
  <si>
    <t>Hy</t>
  </si>
  <si>
    <t>Khoa học Máy tính</t>
  </si>
  <si>
    <t xml:space="preserve">Nguyễn Công Anh </t>
  </si>
  <si>
    <t>Luân</t>
  </si>
  <si>
    <t xml:space="preserve">Phan Trần Minh </t>
  </si>
  <si>
    <t xml:space="preserve">Võ Văn </t>
  </si>
  <si>
    <t xml:space="preserve">Hà Thùy </t>
  </si>
  <si>
    <t>Dương</t>
  </si>
  <si>
    <t xml:space="preserve">Nguyễn Tuấn </t>
  </si>
  <si>
    <t xml:space="preserve">Phạm Phú </t>
  </si>
  <si>
    <t xml:space="preserve">Phan Lê Nhật </t>
  </si>
  <si>
    <t xml:space="preserve">Đỗ Tín </t>
  </si>
  <si>
    <t xml:space="preserve">Trần Lê Quốc </t>
  </si>
  <si>
    <t xml:space="preserve">Thái Nguyễn Đăng </t>
  </si>
  <si>
    <t xml:space="preserve">Trần Hà Tuấn </t>
  </si>
  <si>
    <t>Kiệt</t>
  </si>
  <si>
    <t xml:space="preserve">Đào Duy </t>
  </si>
  <si>
    <t>Long</t>
  </si>
  <si>
    <t xml:space="preserve">Nguyễn Châu </t>
  </si>
  <si>
    <t xml:space="preserve">Lê Quốc </t>
  </si>
  <si>
    <t xml:space="preserve">Hoàng Đức </t>
  </si>
  <si>
    <t xml:space="preserve">Hồ Trọng </t>
  </si>
  <si>
    <t xml:space="preserve">Lê Duy </t>
  </si>
  <si>
    <t xml:space="preserve">Đặng Dương Minh </t>
  </si>
  <si>
    <t>Nhật</t>
  </si>
  <si>
    <t xml:space="preserve">Đỗ Văn </t>
  </si>
  <si>
    <t>Bâng</t>
  </si>
  <si>
    <t xml:space="preserve">Trần Nguyễn Thái </t>
  </si>
  <si>
    <t xml:space="preserve">Phạm Đức </t>
  </si>
  <si>
    <t>Hào</t>
  </si>
  <si>
    <t xml:space="preserve">Phạm Thế </t>
  </si>
  <si>
    <t>Hiểu</t>
  </si>
  <si>
    <t xml:space="preserve">Lê Phương </t>
  </si>
  <si>
    <t>Các</t>
  </si>
  <si>
    <t xml:space="preserve">Mai Hoàng </t>
  </si>
  <si>
    <t>Danh</t>
  </si>
  <si>
    <t xml:space="preserve">Võ Ngọc Thành </t>
  </si>
  <si>
    <t xml:space="preserve">Trương Hoàng </t>
  </si>
  <si>
    <t xml:space="preserve">Huỳnh Thái </t>
  </si>
  <si>
    <t>Học</t>
  </si>
  <si>
    <t xml:space="preserve">Nguyễn Trần Bảo </t>
  </si>
  <si>
    <t>Ngọc</t>
  </si>
  <si>
    <t xml:space="preserve">Lê Đình </t>
  </si>
  <si>
    <t xml:space="preserve">Trần Thiện </t>
  </si>
  <si>
    <t xml:space="preserve">Trần Thanh Trọng </t>
  </si>
  <si>
    <t>Tín</t>
  </si>
  <si>
    <t xml:space="preserve">Nguyễn Ngọc </t>
  </si>
  <si>
    <t xml:space="preserve">Huỳnh Nguyên </t>
  </si>
  <si>
    <t xml:space="preserve">Nguyễn Anh </t>
  </si>
  <si>
    <t>Tấn</t>
  </si>
  <si>
    <t xml:space="preserve">Giản Đình </t>
  </si>
  <si>
    <t xml:space="preserve">Đậu Đức </t>
  </si>
  <si>
    <t xml:space="preserve">Nguyễn Phúc Minh </t>
  </si>
  <si>
    <t xml:space="preserve">Nguyễn Đình </t>
  </si>
  <si>
    <t>Quang</t>
  </si>
  <si>
    <t xml:space="preserve">Nguyễn Phan Hoàng </t>
  </si>
  <si>
    <t xml:space="preserve">Thái Ngọc </t>
  </si>
  <si>
    <t>Rạng</t>
  </si>
  <si>
    <t xml:space="preserve">Nguyễn Thái </t>
  </si>
  <si>
    <t xml:space="preserve">Trần Minh </t>
  </si>
  <si>
    <t>Thuận</t>
  </si>
  <si>
    <t xml:space="preserve">Tạ Đình </t>
  </si>
  <si>
    <t>Tiến</t>
  </si>
  <si>
    <t xml:space="preserve">Nguyễn Minh </t>
  </si>
  <si>
    <t xml:space="preserve">Đổng Hoàng </t>
  </si>
  <si>
    <t>Sơn</t>
  </si>
  <si>
    <t xml:space="preserve">Trang Sĩ </t>
  </si>
  <si>
    <t>Trọng</t>
  </si>
  <si>
    <t xml:space="preserve">Nguyễn Hoài </t>
  </si>
  <si>
    <t xml:space="preserve">Đặng Quang </t>
  </si>
  <si>
    <t xml:space="preserve">Trương Hoàng Nguyên </t>
  </si>
  <si>
    <t>Vũ</t>
  </si>
  <si>
    <t xml:space="preserve">Nguyễn Xuân </t>
  </si>
  <si>
    <t>Thọ</t>
  </si>
  <si>
    <t xml:space="preserve">Trần Mậu </t>
  </si>
  <si>
    <t>Thật</t>
  </si>
  <si>
    <t xml:space="preserve">Võ Nguyễn Đoan </t>
  </si>
  <si>
    <t xml:space="preserve">Nguyễn Sỹ </t>
  </si>
  <si>
    <t>Thành</t>
  </si>
  <si>
    <t xml:space="preserve">Nguyễn Sinh </t>
  </si>
  <si>
    <t xml:space="preserve">Trần Anh </t>
  </si>
  <si>
    <t>Tài</t>
  </si>
  <si>
    <t>Kỹ thuật Máy tính</t>
  </si>
  <si>
    <t xml:space="preserve">Phạm Văn Nhật </t>
  </si>
  <si>
    <t xml:space="preserve">Lã Thị Kiều </t>
  </si>
  <si>
    <t>Ngân</t>
  </si>
  <si>
    <t xml:space="preserve">Phan Duy </t>
  </si>
  <si>
    <t>Chương</t>
  </si>
  <si>
    <t xml:space="preserve">Bùi Đức </t>
  </si>
  <si>
    <t xml:space="preserve">Nguyễn Trọng </t>
  </si>
  <si>
    <t>F_DIEM1</t>
  </si>
  <si>
    <t>LA NGUYEN GIA</t>
  </si>
  <si>
    <t>HY</t>
  </si>
  <si>
    <t>NGUYEN CONG ANH</t>
  </si>
  <si>
    <t>LUAN</t>
  </si>
  <si>
    <t>PHAN TRAN MINH</t>
  </si>
  <si>
    <t>DAT</t>
  </si>
  <si>
    <t>VO VAN</t>
  </si>
  <si>
    <t>DUNG</t>
  </si>
  <si>
    <t>HA THUY</t>
  </si>
  <si>
    <t>DUONG</t>
  </si>
  <si>
    <t>NGUYEN TUAN</t>
  </si>
  <si>
    <t>MINH</t>
  </si>
  <si>
    <t>PHAM PHU</t>
  </si>
  <si>
    <t>KHANG</t>
  </si>
  <si>
    <t>PHAN LE NHAT</t>
  </si>
  <si>
    <t xml:space="preserve">Ielts 6.5    </t>
  </si>
  <si>
    <t>DO TIN</t>
  </si>
  <si>
    <t>NGHIA</t>
  </si>
  <si>
    <t>TRAN LE QUOC</t>
  </si>
  <si>
    <t>KHANH</t>
  </si>
  <si>
    <t>THAI NGUYEN DANG</t>
  </si>
  <si>
    <t>KHOA</t>
  </si>
  <si>
    <t xml:space="preserve">Ielts 7.5    </t>
  </si>
  <si>
    <t>TRAN HA TUAN</t>
  </si>
  <si>
    <t>KIET</t>
  </si>
  <si>
    <t>DAO DUY</t>
  </si>
  <si>
    <t>LONG</t>
  </si>
  <si>
    <t>NGUYEN CHAU</t>
  </si>
  <si>
    <t>LE QUOC</t>
  </si>
  <si>
    <t>AN</t>
  </si>
  <si>
    <t>HOANG DUC</t>
  </si>
  <si>
    <t>NGUYEN</t>
  </si>
  <si>
    <t>HO TRONG</t>
  </si>
  <si>
    <t>NHAN</t>
  </si>
  <si>
    <t>LE DUY</t>
  </si>
  <si>
    <t>ANH</t>
  </si>
  <si>
    <t>DANG DUONG MINH</t>
  </si>
  <si>
    <t>NHAT</t>
  </si>
  <si>
    <t>DO VAN</t>
  </si>
  <si>
    <t>BANG</t>
  </si>
  <si>
    <t>TRAN NGUYEN THAI</t>
  </si>
  <si>
    <t>BINH</t>
  </si>
  <si>
    <t>PHAM DUC</t>
  </si>
  <si>
    <t>HAO</t>
  </si>
  <si>
    <t>PHAM THE</t>
  </si>
  <si>
    <t>HIEU</t>
  </si>
  <si>
    <t>LE PHUONG</t>
  </si>
  <si>
    <t>CAC</t>
  </si>
  <si>
    <t>MAI HOANG</t>
  </si>
  <si>
    <t>DANH</t>
  </si>
  <si>
    <t>VO NGOC THANH</t>
  </si>
  <si>
    <t>TRUONG HOANG</t>
  </si>
  <si>
    <t>HUYNH THAI</t>
  </si>
  <si>
    <t>HOC</t>
  </si>
  <si>
    <t>NGUYEN TRAN BAO</t>
  </si>
  <si>
    <t>NGOC</t>
  </si>
  <si>
    <t>LE DINH</t>
  </si>
  <si>
    <t>HUY</t>
  </si>
  <si>
    <t>TRAN THIEN</t>
  </si>
  <si>
    <t>TRAN THANH TRONG</t>
  </si>
  <si>
    <t>TIN</t>
  </si>
  <si>
    <t>NGUYEN NGOC</t>
  </si>
  <si>
    <t>PHU</t>
  </si>
  <si>
    <t>HUYNH NGUYEN</t>
  </si>
  <si>
    <t>PHUC</t>
  </si>
  <si>
    <t>NGUYEN ANH</t>
  </si>
  <si>
    <t>TAN</t>
  </si>
  <si>
    <t>GIAN DINH</t>
  </si>
  <si>
    <t>THAI</t>
  </si>
  <si>
    <t>DAU DUC</t>
  </si>
  <si>
    <t>QUAN</t>
  </si>
  <si>
    <t>NGUYEN PHUC MINH</t>
  </si>
  <si>
    <t>NGUYEN DINH</t>
  </si>
  <si>
    <t>QUANG</t>
  </si>
  <si>
    <t>NGUYEN PHAN HOANG</t>
  </si>
  <si>
    <t>THAI NGOC</t>
  </si>
  <si>
    <t>RANG</t>
  </si>
  <si>
    <t>NGUYEN THAI</t>
  </si>
  <si>
    <t>TRAN MINH</t>
  </si>
  <si>
    <t>THUAN</t>
  </si>
  <si>
    <t>TA DINH</t>
  </si>
  <si>
    <t>TIEN</t>
  </si>
  <si>
    <t>NGUYEN MINH</t>
  </si>
  <si>
    <t>TOAN</t>
  </si>
  <si>
    <t>DONG HOANG</t>
  </si>
  <si>
    <t>SON</t>
  </si>
  <si>
    <t>TRANG SI</t>
  </si>
  <si>
    <t>TRONG</t>
  </si>
  <si>
    <t>NGUYEN HOAI</t>
  </si>
  <si>
    <t>TRUNG</t>
  </si>
  <si>
    <t>THANG</t>
  </si>
  <si>
    <t>DANG QUANG</t>
  </si>
  <si>
    <t>VINH</t>
  </si>
  <si>
    <t>TRUONG HOANG NGUY</t>
  </si>
  <si>
    <t>VU</t>
  </si>
  <si>
    <t>NGUYEN XUAN</t>
  </si>
  <si>
    <t>THO</t>
  </si>
  <si>
    <t xml:space="preserve">Ielts 7.0    </t>
  </si>
  <si>
    <t>TRAN MAU</t>
  </si>
  <si>
    <t>THAT</t>
  </si>
  <si>
    <t>VO NGUYEN DOAN</t>
  </si>
  <si>
    <t>THAO</t>
  </si>
  <si>
    <t>NGUYEN SY</t>
  </si>
  <si>
    <t>THANH</t>
  </si>
  <si>
    <t>NGUYEN SINH</t>
  </si>
  <si>
    <t>TRAN ANH</t>
  </si>
  <si>
    <t>TAI</t>
  </si>
  <si>
    <t>PHAM VAN NHAT</t>
  </si>
  <si>
    <t>LA THI KIEU</t>
  </si>
  <si>
    <t>NGAN</t>
  </si>
  <si>
    <t>PHAN DUY</t>
  </si>
  <si>
    <t>CHUONG</t>
  </si>
  <si>
    <t>BUI DUC</t>
  </si>
  <si>
    <t>NGUYEN TRONG</t>
  </si>
  <si>
    <t>TÍNH ĐẾN 11/08/2022</t>
  </si>
  <si>
    <t>Mã sinh viên</t>
  </si>
  <si>
    <t>Họ và tên lót</t>
  </si>
  <si>
    <t>Tên</t>
  </si>
  <si>
    <t>Mã lớp</t>
  </si>
  <si>
    <t>TBTL10 Ngành</t>
  </si>
  <si>
    <t>TBTL4 Ngành</t>
  </si>
  <si>
    <t>TCTL Ngành</t>
  </si>
  <si>
    <t>Môn đạt</t>
  </si>
  <si>
    <t>CTDT TC</t>
  </si>
  <si>
    <t>CTDT MH</t>
  </si>
  <si>
    <t>Hoàn tất CTDT</t>
  </si>
  <si>
    <t>Mã khoa</t>
  </si>
  <si>
    <t>Mã CTDT</t>
  </si>
  <si>
    <t>Mã ngành</t>
  </si>
  <si>
    <t>Mã chuyên ngành</t>
  </si>
  <si>
    <t>TBTL10 Chung</t>
  </si>
  <si>
    <t>TBTL4 Chung</t>
  </si>
  <si>
    <t>TCTL Chung</t>
  </si>
  <si>
    <t>HỨA HOÀNG</t>
  </si>
  <si>
    <t>NHẬT</t>
  </si>
  <si>
    <t>MT21KT01</t>
  </si>
  <si>
    <t>6.5</t>
  </si>
  <si>
    <t>2.3</t>
  </si>
  <si>
    <t>119</t>
  </si>
  <si>
    <t>DH_CQ_MT_KTM_2021</t>
  </si>
  <si>
    <t>KTM</t>
  </si>
  <si>
    <t>NGUYỄN XUÂN</t>
  </si>
  <si>
    <t>THỌ</t>
  </si>
  <si>
    <t>MT21KH05</t>
  </si>
  <si>
    <t>8.2</t>
  </si>
  <si>
    <t>3.5</t>
  </si>
  <si>
    <t>DH_CQ_MT_KHM_2021</t>
  </si>
  <si>
    <t>KHM</t>
  </si>
  <si>
    <t>NGUYỄN THỊ XUÂN</t>
  </si>
  <si>
    <t>HOA</t>
  </si>
  <si>
    <t>MT21KH04</t>
  </si>
  <si>
    <t>6.6</t>
  </si>
  <si>
    <t>2.5</t>
  </si>
  <si>
    <t>TRẦN NGUYỄN THÁI</t>
  </si>
  <si>
    <t>BÌNH</t>
  </si>
  <si>
    <t>MT21KH03</t>
  </si>
  <si>
    <t>8.5</t>
  </si>
  <si>
    <t>3.7</t>
  </si>
  <si>
    <t>NAM</t>
  </si>
  <si>
    <t>9</t>
  </si>
  <si>
    <t>3.9</t>
  </si>
  <si>
    <t>TRIỀU</t>
  </si>
  <si>
    <t>8.3</t>
  </si>
  <si>
    <t>3.6</t>
  </si>
  <si>
    <t>TRẦN THIỆN</t>
  </si>
  <si>
    <t>NHÂN</t>
  </si>
  <si>
    <t>MT21KH07</t>
  </si>
  <si>
    <t>7.9</t>
  </si>
  <si>
    <t>3.4</t>
  </si>
  <si>
    <t>PHẠM PHÚ</t>
  </si>
  <si>
    <t>MT21KH06</t>
  </si>
  <si>
    <t>8.4</t>
  </si>
  <si>
    <t>NGUYỄN TRƯỜNG</t>
  </si>
  <si>
    <t>SƠN</t>
  </si>
  <si>
    <t>MT21KH02</t>
  </si>
  <si>
    <t>8.1</t>
  </si>
  <si>
    <t>KIM NHẬT</t>
  </si>
  <si>
    <t>THÀNH</t>
  </si>
  <si>
    <t>7.4</t>
  </si>
  <si>
    <t>3.1</t>
  </si>
  <si>
    <t>HÀ VĂN</t>
  </si>
  <si>
    <t>CHÂU</t>
  </si>
  <si>
    <t>7.5</t>
  </si>
  <si>
    <t>3</t>
  </si>
  <si>
    <t>NGUYỄN HOÀNG</t>
  </si>
  <si>
    <t>KIM</t>
  </si>
  <si>
    <t>7.6</t>
  </si>
  <si>
    <t>PHẠM THẾ</t>
  </si>
  <si>
    <t>HIỂU</t>
  </si>
  <si>
    <t>TRƯƠNG MINH</t>
  </si>
  <si>
    <t>TRÍ</t>
  </si>
  <si>
    <t>8.8</t>
  </si>
  <si>
    <t>VŨ HOÀNG THIÊN</t>
  </si>
  <si>
    <t>MT21KT02</t>
  </si>
  <si>
    <t>8</t>
  </si>
  <si>
    <t>NGUYỄN THANH</t>
  </si>
  <si>
    <t>TÙNG</t>
  </si>
  <si>
    <t>MT21KT03</t>
  </si>
  <si>
    <t>6</t>
  </si>
  <si>
    <t>2.1</t>
  </si>
  <si>
    <t>HÙNG</t>
  </si>
  <si>
    <t>PHẠM LÊ TRỌNG</t>
  </si>
  <si>
    <t>BẰNG</t>
  </si>
  <si>
    <t>6.9</t>
  </si>
  <si>
    <t>2.6</t>
  </si>
  <si>
    <t>NGUYỄN MINH</t>
  </si>
  <si>
    <t>TOÀN</t>
  </si>
  <si>
    <t>7.8</t>
  </si>
  <si>
    <t>LỘC</t>
  </si>
  <si>
    <t>3.3</t>
  </si>
  <si>
    <t>NGUYỄN PHƯƠNG</t>
  </si>
  <si>
    <t>ĐÔNG</t>
  </si>
  <si>
    <t>6.7</t>
  </si>
  <si>
    <t>LƯU CHẤN</t>
  </si>
  <si>
    <t>HƯNG</t>
  </si>
  <si>
    <t>VÕ TẤN</t>
  </si>
  <si>
    <t>TÀI</t>
  </si>
  <si>
    <t>MT21KH01</t>
  </si>
  <si>
    <t>BÙI ĐỨC</t>
  </si>
  <si>
    <t>HẢI</t>
  </si>
  <si>
    <t>6.1</t>
  </si>
  <si>
    <t>2.2</t>
  </si>
  <si>
    <t>NGUYỄN TUẤN</t>
  </si>
  <si>
    <t>CƯỜNG</t>
  </si>
  <si>
    <t>MT21KH08</t>
  </si>
  <si>
    <t>TÂN</t>
  </si>
  <si>
    <t>7.7</t>
  </si>
  <si>
    <t>ĐỖ HOÀNG</t>
  </si>
  <si>
    <t>TIẾN</t>
  </si>
  <si>
    <t>ĐỖ VĂN</t>
  </si>
  <si>
    <t>BÂNG</t>
  </si>
  <si>
    <t>3.2</t>
  </si>
  <si>
    <t>NGUYỄN NHẬT</t>
  </si>
  <si>
    <t>KHẢI</t>
  </si>
  <si>
    <t>9.2</t>
  </si>
  <si>
    <t>LÊ ĐĂNG PHAN</t>
  </si>
  <si>
    <t>TRẦN CAO</t>
  </si>
  <si>
    <t>NGUYÊN</t>
  </si>
  <si>
    <t>6.4</t>
  </si>
  <si>
    <t>THÁI NGUYỄN ĐĂNG</t>
  </si>
  <si>
    <t>7.1</t>
  </si>
  <si>
    <t>LA ANH</t>
  </si>
  <si>
    <t>TÚ</t>
  </si>
  <si>
    <t>7.3</t>
  </si>
  <si>
    <t>2.9</t>
  </si>
  <si>
    <t>HỒ TRỌNG</t>
  </si>
  <si>
    <t>NGUYỄN SINH</t>
  </si>
  <si>
    <t>HOÀNG NHẬT</t>
  </si>
  <si>
    <t>TRẦN NGUYỄN NAM</t>
  </si>
  <si>
    <t>NGUYỄN TRỌNG</t>
  </si>
  <si>
    <t>9.3</t>
  </si>
  <si>
    <t>Lã Minh</t>
  </si>
  <si>
    <t>VŨ LÂM HOÀNG</t>
  </si>
  <si>
    <t>ĐẠI</t>
  </si>
  <si>
    <t>Trịnh Văn</t>
  </si>
  <si>
    <t>Hân</t>
  </si>
  <si>
    <t>KIỀU ĐẶNG QUỐC</t>
  </si>
  <si>
    <t>TUẤN</t>
  </si>
  <si>
    <t>VÕ VĂN</t>
  </si>
  <si>
    <t>KHẢ</t>
  </si>
  <si>
    <t>VÕ NGUYÊN</t>
  </si>
  <si>
    <t>GIÁP</t>
  </si>
  <si>
    <t>VƯƠNG TRẦN</t>
  </si>
  <si>
    <t>KHÁNH</t>
  </si>
  <si>
    <t>NGUYỄN CÔNG ANH</t>
  </si>
  <si>
    <t>LUÂN</t>
  </si>
  <si>
    <t>THỊNH</t>
  </si>
  <si>
    <t>2.8</t>
  </si>
  <si>
    <t>NGUYỄN HỒ NHẬT</t>
  </si>
  <si>
    <t>HÀ</t>
  </si>
  <si>
    <t>2.4</t>
  </si>
  <si>
    <t>TRẦN NGỌC CHÂU</t>
  </si>
  <si>
    <t>6.3</t>
  </si>
  <si>
    <t>DŨNG</t>
  </si>
  <si>
    <t>NGUYỄN TRẦN BẢO</t>
  </si>
  <si>
    <t>NGỌC</t>
  </si>
  <si>
    <t>6.8</t>
  </si>
  <si>
    <t>2.7</t>
  </si>
  <si>
    <t>HỒ HUY</t>
  </si>
  <si>
    <t>HOÀNG</t>
  </si>
  <si>
    <t>ĐOÀN MINH</t>
  </si>
  <si>
    <t>HIẾU</t>
  </si>
  <si>
    <t>8.7</t>
  </si>
  <si>
    <t>3.8</t>
  </si>
  <si>
    <t>LÊ THÀNH</t>
  </si>
  <si>
    <t>LỢI</t>
  </si>
  <si>
    <t>NGUYỄN THÁI</t>
  </si>
  <si>
    <t>Lã Nguyễn Gia</t>
  </si>
  <si>
    <t>TRẦN HUỲNH KHÁNH</t>
  </si>
  <si>
    <t>NGUYỄN HOÀNG HỮU</t>
  </si>
  <si>
    <t>NHIÊN</t>
  </si>
  <si>
    <t>NGUYỄN TẤN</t>
  </si>
  <si>
    <t>HOÀNG CHÍ</t>
  </si>
  <si>
    <t>NGUYỄN HOÀNG QUỐC</t>
  </si>
  <si>
    <t>MẠNH</t>
  </si>
  <si>
    <t>5.8</t>
  </si>
  <si>
    <t>TRẦN NGỌC</t>
  </si>
  <si>
    <t>VY</t>
  </si>
  <si>
    <t>PHẠM ĐÌNH QUỐC</t>
  </si>
  <si>
    <t>THÁI</t>
  </si>
  <si>
    <t>NGUYỄN HOÀI</t>
  </si>
  <si>
    <t>NGUYỄN ĐÌNH</t>
  </si>
  <si>
    <t>NGUYỄN NGỌC THÀNH</t>
  </si>
  <si>
    <t>ĐẠT</t>
  </si>
  <si>
    <t>ĐỒNG MINH</t>
  </si>
  <si>
    <t>THIỆN</t>
  </si>
  <si>
    <t>DƯƠNG GIA</t>
  </si>
  <si>
    <t>LÊ TRUNG</t>
  </si>
  <si>
    <t>HUỲNH TẤN</t>
  </si>
  <si>
    <t>SỸ</t>
  </si>
  <si>
    <t>THÁI NGỌC</t>
  </si>
  <si>
    <t>RẠNG</t>
  </si>
  <si>
    <t>LÂM SƠN</t>
  </si>
  <si>
    <t>ĐẶNG PHAN MINH</t>
  </si>
  <si>
    <t>PHÚC</t>
  </si>
  <si>
    <t>NÔNG SỸ</t>
  </si>
  <si>
    <t>MAI DOÃN</t>
  </si>
  <si>
    <t>CHIẾN</t>
  </si>
  <si>
    <t>BÙI QUỐC</t>
  </si>
  <si>
    <t>ĐỖ TÍN</t>
  </si>
  <si>
    <t>NGHĨA</t>
  </si>
  <si>
    <t>HIỀN</t>
  </si>
  <si>
    <t>LÊ CHÁNH</t>
  </si>
  <si>
    <t>MAI PHƯƠNG</t>
  </si>
  <si>
    <t>NHÃ</t>
  </si>
  <si>
    <t>BÙI NGUYỄN THÀNH</t>
  </si>
  <si>
    <t>TRƯƠNG HOÀNG NGUYÊN</t>
  </si>
  <si>
    <t>VŨ</t>
  </si>
  <si>
    <t>8.9</t>
  </si>
  <si>
    <t>NGUYỄN QUỐC</t>
  </si>
  <si>
    <t>LƯƠNG THẾ</t>
  </si>
  <si>
    <t>TỔNG</t>
  </si>
  <si>
    <t>MT21KH11</t>
  </si>
  <si>
    <t>VŨ NGỌC</t>
  </si>
  <si>
    <t>THUẬN</t>
  </si>
  <si>
    <t>LÊ PHAN THUỶ</t>
  </si>
  <si>
    <t>TIÊN</t>
  </si>
  <si>
    <t>DUY</t>
  </si>
  <si>
    <t>PHẠM ĐỨC</t>
  </si>
  <si>
    <t>HÀO</t>
  </si>
  <si>
    <t>9.1</t>
  </si>
  <si>
    <t>ĐẬU ĐỨC</t>
  </si>
  <si>
    <t>QUÂN</t>
  </si>
  <si>
    <t>NGÔ QUANG</t>
  </si>
  <si>
    <t>THẮNG</t>
  </si>
  <si>
    <t>MT21KH10</t>
  </si>
  <si>
    <t>Võ Hữu</t>
  </si>
  <si>
    <t>ĐỖ NGỌC</t>
  </si>
  <si>
    <t>ÁNH</t>
  </si>
  <si>
    <t>VÕ TRẦN NHÃ</t>
  </si>
  <si>
    <t>LINH</t>
  </si>
  <si>
    <t>ĐINH HUỲNH</t>
  </si>
  <si>
    <t>Đỗ Nguyễn An</t>
  </si>
  <si>
    <t>LÊ ANH</t>
  </si>
  <si>
    <t>NGUYỄN HOÀNG DUY</t>
  </si>
  <si>
    <t>Nguyễn Hoài</t>
  </si>
  <si>
    <t>ĐẶNG THIỀU</t>
  </si>
  <si>
    <t>5.7</t>
  </si>
  <si>
    <t>2</t>
  </si>
  <si>
    <t>Đặng Dương Minh</t>
  </si>
  <si>
    <t>PHẠM VĂN</t>
  </si>
  <si>
    <t>NGUYỄN SỸ</t>
  </si>
  <si>
    <t>VÕ NGỌC THÀNH</t>
  </si>
  <si>
    <t>MT21KH12</t>
  </si>
  <si>
    <t>NGUYỄN PHAN HOÀNG</t>
  </si>
  <si>
    <t>TRẦN ĐẠI</t>
  </si>
  <si>
    <t>QUÝ</t>
  </si>
  <si>
    <t>VÕ MINH</t>
  </si>
  <si>
    <t>DƯƠNG NGỌC</t>
  </si>
  <si>
    <t>ÂN</t>
  </si>
  <si>
    <t>DƯƠNG KHƯƠNG</t>
  </si>
  <si>
    <t>8.6</t>
  </si>
  <si>
    <t>NGUYỄN HỮU</t>
  </si>
  <si>
    <t>THÔNG</t>
  </si>
  <si>
    <t>MT21KT05</t>
  </si>
  <si>
    <t>7.2</t>
  </si>
  <si>
    <t>PHẠM NGỌC</t>
  </si>
  <si>
    <t>TRẦN TIẾN</t>
  </si>
  <si>
    <t>MT21KT06</t>
  </si>
  <si>
    <t>TÔ HOÀNG</t>
  </si>
  <si>
    <t>PHONG</t>
  </si>
  <si>
    <t>NGUYỄN VĂN HOÀNG</t>
  </si>
  <si>
    <t>PHẠM HỮU</t>
  </si>
  <si>
    <t>MAI HOÀNG</t>
  </si>
  <si>
    <t>ĐOÀN NGUYỄN DUY</t>
  </si>
  <si>
    <t>Tạ Đình</t>
  </si>
  <si>
    <t>VƯƠNG HOÀNG TRỌNG</t>
  </si>
  <si>
    <t>ĐOÀN DUY</t>
  </si>
  <si>
    <t>TẠ GIA</t>
  </si>
  <si>
    <t>BẢO</t>
  </si>
  <si>
    <t>ĐÀO HỒ HƯƠNG</t>
  </si>
  <si>
    <t>VI</t>
  </si>
  <si>
    <t>NGUYỄN VĂN</t>
  </si>
  <si>
    <t>HẬU</t>
  </si>
  <si>
    <t>PHAN LÊ NHẬT</t>
  </si>
  <si>
    <t>MT21KH09</t>
  </si>
  <si>
    <t>HOÀNG ĐỨC</t>
  </si>
  <si>
    <t>ĐINH HOÀNG</t>
  </si>
  <si>
    <t>NGUYỄN NGỌC BẢO</t>
  </si>
  <si>
    <t>TRẦN NGUYỄN PHƯƠNG</t>
  </si>
  <si>
    <t>HỒ KHÁNH</t>
  </si>
  <si>
    <t>TRẦN ANH</t>
  </si>
  <si>
    <t>NÔNG THẾ</t>
  </si>
  <si>
    <t>5.2</t>
  </si>
  <si>
    <t>1.6</t>
  </si>
  <si>
    <t>5</t>
  </si>
  <si>
    <t>THẢN</t>
  </si>
  <si>
    <t>LÂM</t>
  </si>
  <si>
    <t>PHẠM BÁ</t>
  </si>
  <si>
    <t>NGÔ</t>
  </si>
  <si>
    <t>VŨ TRUNG</t>
  </si>
  <si>
    <t>TRẦN QUỐC</t>
  </si>
  <si>
    <t>ĐÀO DUY</t>
  </si>
  <si>
    <t>LÊ ĐẶNG TRIẾT</t>
  </si>
  <si>
    <t>KHA</t>
  </si>
  <si>
    <t>1.5</t>
  </si>
  <si>
    <t>LÊ NGUYÊN</t>
  </si>
  <si>
    <t>CHƯƠNG</t>
  </si>
  <si>
    <t>NGUYỄN QUANG</t>
  </si>
  <si>
    <t>Mai Như Anh</t>
  </si>
  <si>
    <t>TRẦN MẬU</t>
  </si>
  <si>
    <t>THẬT</t>
  </si>
  <si>
    <t>TRẦN HOÀNG ĐẠI</t>
  </si>
  <si>
    <t>PHẠM HỒNG MY</t>
  </si>
  <si>
    <t>SA</t>
  </si>
  <si>
    <t>NGUYỄN ĐỨC ANH</t>
  </si>
  <si>
    <t>PHAN PHẠM</t>
  </si>
  <si>
    <t>THI</t>
  </si>
  <si>
    <t>LÊ CÔNG</t>
  </si>
  <si>
    <t>LIÊM</t>
  </si>
  <si>
    <t>PHẠM VÕ QUANG</t>
  </si>
  <si>
    <t>5.9</t>
  </si>
  <si>
    <t>VŨ LINH</t>
  </si>
  <si>
    <t>GIẢN ĐÌNH</t>
  </si>
  <si>
    <t>NGUYỄN THÀNH</t>
  </si>
  <si>
    <t>CÙ HOÀNG NGUYỄN</t>
  </si>
  <si>
    <t>LÊ THANH</t>
  </si>
  <si>
    <t>NGUYỄN ĐỨC</t>
  </si>
  <si>
    <t>Trịnh Hoàng</t>
  </si>
  <si>
    <t>NGUYỄN HỒNG</t>
  </si>
  <si>
    <t>TRẦN TUẤN</t>
  </si>
  <si>
    <t>NGUYỄN PHÚC MINH</t>
  </si>
  <si>
    <t>ĐĂNG</t>
  </si>
  <si>
    <t>Huỳnh Nguyên</t>
  </si>
  <si>
    <t>BÙI PHƯỚC</t>
  </si>
  <si>
    <t>BAN</t>
  </si>
  <si>
    <t>THÁI BẢO</t>
  </si>
  <si>
    <t>VÕ QUANG</t>
  </si>
  <si>
    <t>PHƯƠNG</t>
  </si>
  <si>
    <t>NGUYỄN CHÂU</t>
  </si>
  <si>
    <t>TRẦN LÊ QUỐC</t>
  </si>
  <si>
    <t>BÙI LÊ</t>
  </si>
  <si>
    <t>VĂN</t>
  </si>
  <si>
    <t>TRƯƠNG HOÀNG</t>
  </si>
  <si>
    <t>NGUYỄN DOÃN</t>
  </si>
  <si>
    <t>QUÁCH TRUNG</t>
  </si>
  <si>
    <t>LÊ PHƯƠNG</t>
  </si>
  <si>
    <t>CÁC</t>
  </si>
  <si>
    <t>LÊ ĐÌNH</t>
  </si>
  <si>
    <t>BÙI TIẾN</t>
  </si>
  <si>
    <t>HOÀNG GIA</t>
  </si>
  <si>
    <t>PHẠM CHÂU THANH</t>
  </si>
  <si>
    <t>VÕ</t>
  </si>
  <si>
    <t>MT21KT04</t>
  </si>
  <si>
    <t>NGUYỄN TIẾN</t>
  </si>
  <si>
    <t>THÁI ANH</t>
  </si>
  <si>
    <t>KHƯƠNG</t>
  </si>
  <si>
    <t>VŨ HUỲNH TẤN</t>
  </si>
  <si>
    <t>PHÁT</t>
  </si>
  <si>
    <t>TRƯƠNG</t>
  </si>
  <si>
    <t>Lê Thị Kim</t>
  </si>
  <si>
    <t>NGUYỄN TẤT TẤN</t>
  </si>
  <si>
    <t>KHƯƠNG HOÀNG</t>
  </si>
  <si>
    <t>MAI</t>
  </si>
  <si>
    <t>TRỊNH KHẢI</t>
  </si>
  <si>
    <t>LÃ THỊ KIỀU</t>
  </si>
  <si>
    <t>NGÂN</t>
  </si>
  <si>
    <t>ĐOÀN NGUYỄN TRÚC</t>
  </si>
  <si>
    <t>NGUYỄN TRƯƠNG PHƯỚC</t>
  </si>
  <si>
    <t>NGUYỄN NGỌC</t>
  </si>
  <si>
    <t>PHÚ</t>
  </si>
  <si>
    <t>TRẦN PHẠM NHẬT</t>
  </si>
  <si>
    <t>NGUYỄN TRUNG</t>
  </si>
  <si>
    <t>ĐẶNG HÀ</t>
  </si>
  <si>
    <t>SANG</t>
  </si>
  <si>
    <t>TRẦN ĐÌNH</t>
  </si>
  <si>
    <t>ĐỖ MINH</t>
  </si>
  <si>
    <t>ĐỨC</t>
  </si>
  <si>
    <t>Phạm Văn Nhật</t>
  </si>
  <si>
    <t>TRẦN HOÀNG</t>
  </si>
  <si>
    <t>LÊ THANH TOÀN</t>
  </si>
  <si>
    <t>PHẠM LÊ</t>
  </si>
  <si>
    <t>ĐỖ PHƯƠNG</t>
  </si>
  <si>
    <t>PHAN THẾ</t>
  </si>
  <si>
    <t>CƯƠNG</t>
  </si>
  <si>
    <t>CAO ĐỨC</t>
  </si>
  <si>
    <t>VÕ QUỐC</t>
  </si>
  <si>
    <t>NGUYỄN VIỆT</t>
  </si>
  <si>
    <t>TỪ HUY</t>
  </si>
  <si>
    <t>LÊ NGỌC</t>
  </si>
  <si>
    <t>VƯƠNG</t>
  </si>
  <si>
    <t>TÍN</t>
  </si>
  <si>
    <t>PHAN NGUYỄN XUÂN</t>
  </si>
  <si>
    <t>5.3</t>
  </si>
  <si>
    <t>1.8</t>
  </si>
  <si>
    <t>BÙI QUANG</t>
  </si>
  <si>
    <t>Phạm Anh</t>
  </si>
  <si>
    <t>TÔ TẤN</t>
  </si>
  <si>
    <t>LUẬT</t>
  </si>
  <si>
    <t>LÊ QUANG</t>
  </si>
  <si>
    <t>HIỂN</t>
  </si>
  <si>
    <t>LẠI NGUYỄN TUẤN</t>
  </si>
  <si>
    <t>PHAN THANH</t>
  </si>
  <si>
    <t>HỒ CHÍ ANH</t>
  </si>
  <si>
    <t>KHÔI</t>
  </si>
  <si>
    <t>NGUYỄN ĐẠI</t>
  </si>
  <si>
    <t>TRẦN CÔNG</t>
  </si>
  <si>
    <t>NHẪN</t>
  </si>
  <si>
    <t>4.8</t>
  </si>
  <si>
    <t>1.3</t>
  </si>
  <si>
    <t>HÀ ĐÌNH</t>
  </si>
  <si>
    <t>6.2</t>
  </si>
  <si>
    <t>5.4</t>
  </si>
  <si>
    <t>1.7</t>
  </si>
  <si>
    <t>MAI TRỌNG</t>
  </si>
  <si>
    <t>PHẠM MINH</t>
  </si>
  <si>
    <t>TỪ MAI THẾ</t>
  </si>
  <si>
    <t>DƯƠNG TRỌNG</t>
  </si>
  <si>
    <t>CAO MINH</t>
  </si>
  <si>
    <t>LÂM NGUYỄN QUANG</t>
  </si>
  <si>
    <t>TUỆ</t>
  </si>
  <si>
    <t>TRẦN NGUYỄN MINH</t>
  </si>
  <si>
    <t>NGUYỄN TRƯỜNG TUẤN</t>
  </si>
  <si>
    <t>ĐINH VŨ</t>
  </si>
  <si>
    <t>LÊ NGUYỄN HẢI</t>
  </si>
  <si>
    <t>NGÔ NGUYỄN MINH</t>
  </si>
  <si>
    <t>Phan Thanh</t>
  </si>
  <si>
    <t>TRƯƠNG ĐỨC</t>
  </si>
  <si>
    <t>HOÀNG HỮU</t>
  </si>
  <si>
    <t>TRƯƠNG GIA</t>
  </si>
  <si>
    <t>KIỆT</t>
  </si>
  <si>
    <t>DƯƠNG KHẢ</t>
  </si>
  <si>
    <t>CƠ</t>
  </si>
  <si>
    <t>5.1</t>
  </si>
  <si>
    <t>1.4</t>
  </si>
  <si>
    <t>LÊ THẾ</t>
  </si>
  <si>
    <t>NGUYỄN PHẠM THIÊN</t>
  </si>
  <si>
    <t>VÕ MAI</t>
  </si>
  <si>
    <t>THÒNG THƯỢNG</t>
  </si>
  <si>
    <t>TRƯƠNG TẤN</t>
  </si>
  <si>
    <t>TRẦN VIẾT</t>
  </si>
  <si>
    <t>MAI QUỐC</t>
  </si>
  <si>
    <t>TRỊ</t>
  </si>
  <si>
    <t>PHẠM ĐÌNH MẠNH</t>
  </si>
  <si>
    <t>TRẦN ĐỨC</t>
  </si>
  <si>
    <t>LÊ DUY</t>
  </si>
  <si>
    <t>TRẦN MINH</t>
  </si>
  <si>
    <t>LÊ MINH</t>
  </si>
  <si>
    <t>NGUYỄN DUY</t>
  </si>
  <si>
    <t>TRẦN BẢO</t>
  </si>
  <si>
    <t>NGUYỄN VIẾT</t>
  </si>
  <si>
    <t>NGUYỄN ANH</t>
  </si>
  <si>
    <t>TẤN</t>
  </si>
  <si>
    <t>ĐOÀN THỊ</t>
  </si>
  <si>
    <t>HUẾ</t>
  </si>
  <si>
    <t>TRẦN DUY</t>
  </si>
  <si>
    <t>TRƯỜNG</t>
  </si>
  <si>
    <t>LÊ PHAN QUỐC</t>
  </si>
  <si>
    <t>NGUYỄN VĂN NGỌC</t>
  </si>
  <si>
    <t>PHẠM HỒNG</t>
  </si>
  <si>
    <t>NGUYỄN DANH</t>
  </si>
  <si>
    <t>TRƯƠNG THUẬN</t>
  </si>
  <si>
    <t>BÙI ĐẠI</t>
  </si>
  <si>
    <t>DƯƠNG MINH</t>
  </si>
  <si>
    <t>NGUYỄN TẤT</t>
  </si>
  <si>
    <t>Lê Văn Tuấn</t>
  </si>
  <si>
    <t>TRƯƠNG NGUYỄN NGỌC</t>
  </si>
  <si>
    <t>TRỌNG</t>
  </si>
  <si>
    <t>TRẦN VĨ</t>
  </si>
  <si>
    <t>HUỲNH THÁI</t>
  </si>
  <si>
    <t>HỌC</t>
  </si>
  <si>
    <t>PHẠM TIẾN</t>
  </si>
  <si>
    <t>ĐỖ ANH HOÀNG</t>
  </si>
  <si>
    <t>TRẦN THANH TRỌNG</t>
  </si>
  <si>
    <t>Đặng Thái Nhật</t>
  </si>
  <si>
    <t>ĐỖ TRUNG</t>
  </si>
  <si>
    <t>KIÊN</t>
  </si>
  <si>
    <t>NGÔ VĂN</t>
  </si>
  <si>
    <t>VÕ THÀNH</t>
  </si>
  <si>
    <t>VÕ THỊ HOÀNG</t>
  </si>
  <si>
    <t>YẾN</t>
  </si>
  <si>
    <t>LÊ HOÀNG ANH</t>
  </si>
  <si>
    <t>HÀ THÙY</t>
  </si>
  <si>
    <t>DƯƠNG</t>
  </si>
  <si>
    <t>HOÀNG MINH HẢI</t>
  </si>
  <si>
    <t>LÊ THỊ KỲ</t>
  </si>
  <si>
    <t>DUYÊN</t>
  </si>
  <si>
    <t>NGUYỄN ĐĂNG</t>
  </si>
  <si>
    <t>HUỲNH GIA</t>
  </si>
  <si>
    <t>QUI</t>
  </si>
  <si>
    <t>PHAN ĐỨC</t>
  </si>
  <si>
    <t>TRẦN TRƯỜNG</t>
  </si>
  <si>
    <t>GIANG</t>
  </si>
  <si>
    <t>LÌU NGỌC</t>
  </si>
  <si>
    <t>NGUYỄN NGỌC KHÁNH</t>
  </si>
  <si>
    <t>MY</t>
  </si>
  <si>
    <t>LÊ KHẢ</t>
  </si>
  <si>
    <t>DƯƠNG CHÍ</t>
  </si>
  <si>
    <t>ĐỖ NGUYÊN</t>
  </si>
  <si>
    <t>PHAN TRẦN MINH</t>
  </si>
  <si>
    <t>ĐẶNG QUANG</t>
  </si>
  <si>
    <t>NGUYỄN HUY</t>
  </si>
  <si>
    <t>NGUYỄN LÊ</t>
  </si>
  <si>
    <t>ĐIỀM</t>
  </si>
  <si>
    <t>Trang Sĩ</t>
  </si>
  <si>
    <t>VŨ XUÂN MAI</t>
  </si>
  <si>
    <t>BÁCH</t>
  </si>
  <si>
    <t>LÊ HỮU QUỐC</t>
  </si>
  <si>
    <t>TRẦN ĐẮC THANH</t>
  </si>
  <si>
    <t>TRẦN ĐAN</t>
  </si>
  <si>
    <t>LÂM TẤN</t>
  </si>
  <si>
    <t>ĐỔNG HOÀNG</t>
  </si>
  <si>
    <t>NGUYỄN CÔNG</t>
  </si>
  <si>
    <t>HUỲNH HỮU</t>
  </si>
  <si>
    <t>NGUYỄN NGUYÊN</t>
  </si>
  <si>
    <t>NGUYỄN</t>
  </si>
  <si>
    <t>LÊ QUỐC</t>
  </si>
  <si>
    <t>BÙI VIỆT</t>
  </si>
  <si>
    <t>DƯƠNG PHÚC</t>
  </si>
  <si>
    <t>HOÀNG VĂN</t>
  </si>
  <si>
    <t>PHẠM ANH</t>
  </si>
  <si>
    <t>TRẦN TRỌNG</t>
  </si>
  <si>
    <t>THẠCH ĐINH HOÀNG</t>
  </si>
  <si>
    <t>VIỆT</t>
  </si>
  <si>
    <t>KHAI</t>
  </si>
  <si>
    <t>TẠ NGUYỄN TIẾN</t>
  </si>
  <si>
    <t>VÕ NGUYỄN ĐOAN</t>
  </si>
  <si>
    <t>THẢO</t>
  </si>
  <si>
    <t>THỜI</t>
  </si>
  <si>
    <t>NGUYỄN TRẦN QUANG</t>
  </si>
  <si>
    <t>TRỰC</t>
  </si>
  <si>
    <t>Tính đến 11/08/2022</t>
  </si>
  <si>
    <t>ĐIỀU KIỆN XÉT TUYỂN KỸ SƯ TÀI NĂNG KHÓA 2021</t>
  </si>
  <si>
    <t>TCTL212</t>
  </si>
  <si>
    <t>ĐTBTL
212</t>
  </si>
  <si>
    <t>Ghi chú</t>
  </si>
  <si>
    <t>SV Khoá 2020</t>
  </si>
  <si>
    <t>KẾT QUẢ XÉT TUYỂN KỸ SƯ TÀI NĂNG KHÓA 2021 - KỸ THUẬT MÁY TÍNH (CE)</t>
  </si>
  <si>
    <t>AV1
LA0003</t>
  </si>
  <si>
    <t>AV2
LA0005</t>
  </si>
  <si>
    <t>STCTL
212</t>
  </si>
  <si>
    <t>ĐTBTL &gt; 7.0 và TCTL &gt;29</t>
  </si>
  <si>
    <t>TCTL &gt; 29, ĐTBTL &gt; 7.0</t>
  </si>
  <si>
    <t>KẾT QUẢ XÉT TUYỂN KỸ SƯ TÀI NĂNG KHÓA 2021 - KHOA HỌC MÁY TÍNH  (CS)</t>
  </si>
  <si>
    <t>CÓ 04 SINH VIÊN ĐƯỢC TUYỂN VÀO LỚP KSTN 2020- CE</t>
  </si>
  <si>
    <t>CÓ 40 SINH VIÊN ĐƯỢC TUYỂN VÀO LỚP KSTN 2021-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</si>
</sst>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00"/>
    <numFmt numFmtId="165" formatCode="##"/>
    <numFmt numFmtId="166" formatCode="_ * #,##0_ ;_ * &quot;\&quot;&quot;\&quot;&quot;\&quot;\-#,##0_ ;_ * &quot;-&quot;_ ;_ @_ "/>
    <numFmt numFmtId="167" formatCode="&quot;\&quot;#,##0.00;[Red]\-&quot;\&quot;#,##0.00"/>
    <numFmt numFmtId="168" formatCode="&quot;\&quot;#,##0.00;[Red]&quot;\&quot;\-#,##0.00"/>
    <numFmt numFmtId="169" formatCode="&quot;\&quot;#,##0;[Red]&quot;\&quot;\-#,##0"/>
    <numFmt numFmtId="170" formatCode="0.0000"/>
    <numFmt numFmtId="171" formatCode="0.0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nTimes"/>
    </font>
    <font>
      <sz val="10"/>
      <name val=".Vn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.VnTime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name val="Times New Roman"/>
      <family val="1"/>
    </font>
    <font>
      <sz val="11"/>
      <color indexed="48"/>
      <name val="Times New Roman"/>
      <family val="1"/>
    </font>
    <font>
      <sz val="11"/>
      <color indexed="17"/>
      <name val="Times New Roman"/>
      <family val="1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1"/>
      <color indexed="48"/>
      <name val="Times New Roman"/>
      <family val="1"/>
    </font>
    <font>
      <b/>
      <sz val="11"/>
      <color indexed="17"/>
      <name val="Times New Roman"/>
      <family val="1"/>
    </font>
    <font>
      <b/>
      <sz val="11"/>
      <color indexed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70C0"/>
      <name val="Times New Roman"/>
      <family val="1"/>
    </font>
    <font>
      <sz val="11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206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00B050"/>
      <name val="Arial"/>
      <family val="2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6" borderId="1" applyNumberFormat="0" applyAlignment="0" applyProtection="0"/>
    <xf numFmtId="0" fontId="20" fillId="0" borderId="2" applyNumberFormat="0" applyFill="0" applyAlignment="0" applyProtection="0"/>
    <xf numFmtId="3" fontId="2" fillId="0" borderId="0" applyFont="0" applyFill="0" applyBorder="0" applyAlignment="0" applyProtection="0"/>
    <xf numFmtId="0" fontId="2" fillId="17" borderId="3" applyNumberFormat="0" applyFont="0" applyAlignment="0" applyProtection="0"/>
    <xf numFmtId="165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7" borderId="1" applyNumberFormat="0" applyAlignment="0" applyProtection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19" borderId="0" applyNumberFormat="0" applyBorder="0" applyAlignment="0" applyProtection="0"/>
    <xf numFmtId="0" fontId="3" fillId="0" borderId="0"/>
    <xf numFmtId="0" fontId="24" fillId="4" borderId="0" applyNumberFormat="0" applyBorder="0" applyAlignment="0" applyProtection="0"/>
    <xf numFmtId="0" fontId="25" fillId="16" borderId="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9" applyNumberFormat="0" applyFont="0" applyFill="0" applyAlignment="0" applyProtection="0"/>
    <xf numFmtId="0" fontId="31" fillId="18" borderId="4" applyNumberFormat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8" fillId="0" borderId="0"/>
    <xf numFmtId="166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32" applyFont="1"/>
    <xf numFmtId="0" fontId="12" fillId="0" borderId="0" xfId="32" applyFont="1" applyAlignment="1">
      <alignment horizontal="center"/>
    </xf>
    <xf numFmtId="0" fontId="13" fillId="0" borderId="0" xfId="32" applyFont="1"/>
    <xf numFmtId="0" fontId="13" fillId="0" borderId="0" xfId="32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3" fillId="0" borderId="0" xfId="32" applyFont="1" applyAlignment="1"/>
    <xf numFmtId="0" fontId="14" fillId="0" borderId="0" xfId="0" applyFont="1" applyBorder="1" applyAlignment="1"/>
    <xf numFmtId="0" fontId="14" fillId="0" borderId="0" xfId="32" applyFont="1" applyAlignment="1"/>
    <xf numFmtId="0" fontId="32" fillId="0" borderId="0" xfId="32" applyFont="1"/>
    <xf numFmtId="0" fontId="32" fillId="0" borderId="0" xfId="32" applyFont="1" applyAlignment="1">
      <alignment horizontal="center"/>
    </xf>
    <xf numFmtId="0" fontId="33" fillId="0" borderId="0" xfId="32" applyFont="1" applyAlignment="1">
      <alignment horizontal="center"/>
    </xf>
    <xf numFmtId="0" fontId="34" fillId="0" borderId="0" xfId="32" applyFont="1"/>
    <xf numFmtId="164" fontId="35" fillId="0" borderId="0" xfId="32" applyNumberFormat="1" applyFont="1" applyAlignment="1">
      <alignment horizontal="center"/>
    </xf>
    <xf numFmtId="0" fontId="35" fillId="0" borderId="0" xfId="32" applyFont="1" applyAlignment="1">
      <alignment horizontal="center"/>
    </xf>
    <xf numFmtId="0" fontId="32" fillId="0" borderId="0" xfId="0" applyFont="1"/>
    <xf numFmtId="0" fontId="36" fillId="0" borderId="0" xfId="32" applyFont="1"/>
    <xf numFmtId="0" fontId="36" fillId="0" borderId="0" xfId="32" applyFont="1" applyAlignment="1">
      <alignment horizontal="center"/>
    </xf>
    <xf numFmtId="0" fontId="37" fillId="0" borderId="0" xfId="32" applyFont="1" applyAlignment="1">
      <alignment horizontal="center"/>
    </xf>
    <xf numFmtId="0" fontId="38" fillId="0" borderId="0" xfId="32" applyFont="1"/>
    <xf numFmtId="164" fontId="39" fillId="0" borderId="0" xfId="32" applyNumberFormat="1" applyFont="1" applyAlignment="1">
      <alignment horizontal="center"/>
    </xf>
    <xf numFmtId="0" fontId="39" fillId="0" borderId="0" xfId="32" applyFont="1" applyAlignment="1">
      <alignment horizontal="center"/>
    </xf>
    <xf numFmtId="0" fontId="36" fillId="0" borderId="0" xfId="32" applyFont="1" applyAlignment="1">
      <alignment horizontal="left"/>
    </xf>
    <xf numFmtId="0" fontId="36" fillId="0" borderId="0" xfId="32" applyFont="1" applyBorder="1" applyAlignment="1">
      <alignment horizontal="left"/>
    </xf>
    <xf numFmtId="0" fontId="32" fillId="0" borderId="0" xfId="0" applyFont="1" applyBorder="1"/>
    <xf numFmtId="0" fontId="36" fillId="0" borderId="0" xfId="32" applyFont="1" applyBorder="1" applyAlignment="1">
      <alignment horizontal="center"/>
    </xf>
    <xf numFmtId="164" fontId="36" fillId="0" borderId="0" xfId="32" applyNumberFormat="1" applyFont="1" applyBorder="1" applyAlignment="1">
      <alignment horizontal="left"/>
    </xf>
    <xf numFmtId="164" fontId="36" fillId="0" borderId="0" xfId="32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6" fillId="0" borderId="10" xfId="0" applyFont="1" applyBorder="1" applyAlignment="1">
      <alignment horizontal="center" vertical="center"/>
    </xf>
    <xf numFmtId="1" fontId="36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40" fillId="0" borderId="0" xfId="32" applyFont="1" applyAlignment="1">
      <alignment horizontal="center"/>
    </xf>
    <xf numFmtId="0" fontId="40" fillId="0" borderId="0" xfId="32" applyFont="1" applyAlignment="1">
      <alignment horizontal="left"/>
    </xf>
    <xf numFmtId="0" fontId="41" fillId="0" borderId="0" xfId="0" applyFont="1"/>
    <xf numFmtId="170" fontId="35" fillId="0" borderId="0" xfId="32" applyNumberFormat="1" applyFont="1" applyAlignment="1">
      <alignment horizontal="center"/>
    </xf>
    <xf numFmtId="164" fontId="36" fillId="0" borderId="0" xfId="32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0" fontId="13" fillId="0" borderId="12" xfId="0" applyFont="1" applyBorder="1" applyAlignment="1">
      <alignment vertical="center"/>
    </xf>
    <xf numFmtId="0" fontId="36" fillId="0" borderId="0" xfId="32" applyFont="1" applyAlignment="1">
      <alignment horizontal="center"/>
    </xf>
    <xf numFmtId="171" fontId="32" fillId="0" borderId="10" xfId="0" applyNumberFormat="1" applyFont="1" applyBorder="1" applyAlignment="1">
      <alignment horizontal="center"/>
    </xf>
    <xf numFmtId="1" fontId="32" fillId="0" borderId="10" xfId="0" applyNumberFormat="1" applyFont="1" applyBorder="1" applyAlignment="1">
      <alignment horizontal="center"/>
    </xf>
    <xf numFmtId="0" fontId="36" fillId="0" borderId="0" xfId="32" applyFont="1" applyAlignment="1">
      <alignment horizontal="center"/>
    </xf>
    <xf numFmtId="2" fontId="32" fillId="0" borderId="10" xfId="32" applyNumberFormat="1" applyFont="1" applyBorder="1" applyAlignment="1">
      <alignment horizontal="center"/>
    </xf>
    <xf numFmtId="0" fontId="13" fillId="0" borderId="10" xfId="0" applyFont="1" applyBorder="1" applyAlignment="1">
      <alignment horizontal="center" vertical="top" wrapText="1"/>
    </xf>
    <xf numFmtId="1" fontId="13" fillId="0" borderId="10" xfId="0" applyNumberFormat="1" applyFont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/>
    </xf>
    <xf numFmtId="1" fontId="13" fillId="0" borderId="10" xfId="0" applyNumberFormat="1" applyFont="1" applyFill="1" applyBorder="1" applyAlignment="1">
      <alignment horizontal="center"/>
    </xf>
    <xf numFmtId="1" fontId="13" fillId="0" borderId="10" xfId="0" applyNumberFormat="1" applyFont="1" applyBorder="1" applyAlignment="1">
      <alignment horizontal="center" wrapText="1"/>
    </xf>
    <xf numFmtId="0" fontId="45" fillId="0" borderId="0" xfId="0" applyFont="1"/>
    <xf numFmtId="0" fontId="32" fillId="0" borderId="10" xfId="0" applyFont="1" applyBorder="1"/>
    <xf numFmtId="0" fontId="42" fillId="0" borderId="0" xfId="32" applyFont="1" applyAlignment="1">
      <alignment horizontal="center"/>
    </xf>
    <xf numFmtId="0" fontId="42" fillId="0" borderId="0" xfId="32" applyFont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center"/>
    </xf>
    <xf numFmtId="164" fontId="42" fillId="0" borderId="0" xfId="32" applyNumberFormat="1" applyFont="1" applyAlignment="1">
      <alignment horizontal="center"/>
    </xf>
    <xf numFmtId="1" fontId="0" fillId="0" borderId="0" xfId="0" applyNumberFormat="1"/>
    <xf numFmtId="0" fontId="12" fillId="0" borderId="0" xfId="32" applyFont="1" applyAlignment="1">
      <alignment horizontal="left"/>
    </xf>
    <xf numFmtId="0" fontId="13" fillId="0" borderId="0" xfId="32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10" xfId="0" applyFont="1" applyBorder="1" applyAlignment="1">
      <alignment horizontal="center"/>
    </xf>
    <xf numFmtId="0" fontId="50" fillId="0" borderId="0" xfId="0" applyFont="1"/>
    <xf numFmtId="2" fontId="32" fillId="0" borderId="0" xfId="0" applyNumberFormat="1" applyFont="1"/>
    <xf numFmtId="2" fontId="36" fillId="0" borderId="0" xfId="32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2" fontId="32" fillId="0" borderId="10" xfId="0" applyNumberFormat="1" applyFont="1" applyBorder="1"/>
    <xf numFmtId="0" fontId="35" fillId="0" borderId="0" xfId="32" applyNumberFormat="1" applyFont="1" applyAlignment="1">
      <alignment horizontal="center"/>
    </xf>
    <xf numFmtId="0" fontId="39" fillId="0" borderId="0" xfId="32" applyNumberFormat="1" applyFont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Alignment="1">
      <alignment horizontal="center"/>
    </xf>
    <xf numFmtId="0" fontId="36" fillId="0" borderId="10" xfId="0" applyNumberFormat="1" applyFont="1" applyBorder="1" applyAlignment="1">
      <alignment horizontal="center" vertical="center"/>
    </xf>
    <xf numFmtId="0" fontId="51" fillId="0" borderId="10" xfId="0" applyNumberFormat="1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171" fontId="52" fillId="0" borderId="10" xfId="0" applyNumberFormat="1" applyFont="1" applyBorder="1" applyAlignment="1">
      <alignment horizontal="center"/>
    </xf>
    <xf numFmtId="2" fontId="52" fillId="0" borderId="10" xfId="0" applyNumberFormat="1" applyFont="1" applyBorder="1" applyAlignment="1">
      <alignment horizontal="center"/>
    </xf>
    <xf numFmtId="2" fontId="52" fillId="0" borderId="10" xfId="32" applyNumberFormat="1" applyFont="1" applyBorder="1" applyAlignment="1">
      <alignment horizontal="center"/>
    </xf>
    <xf numFmtId="0" fontId="52" fillId="0" borderId="0" xfId="0" applyFont="1"/>
    <xf numFmtId="0" fontId="36" fillId="0" borderId="0" xfId="32" applyFont="1" applyAlignment="1">
      <alignment horizontal="center"/>
    </xf>
    <xf numFmtId="2" fontId="13" fillId="0" borderId="10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2" fontId="53" fillId="0" borderId="0" xfId="0" applyNumberFormat="1" applyFont="1"/>
    <xf numFmtId="1" fontId="43" fillId="0" borderId="0" xfId="0" applyNumberFormat="1" applyFont="1"/>
    <xf numFmtId="0" fontId="47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0" fontId="0" fillId="0" borderId="0" xfId="0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/>
    <xf numFmtId="0" fontId="49" fillId="0" borderId="0" xfId="0" applyFont="1" applyAlignment="1">
      <alignment wrapText="1"/>
    </xf>
    <xf numFmtId="0" fontId="49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44" fillId="0" borderId="0" xfId="0" applyFont="1"/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 applyAlignment="1">
      <alignment horizontal="center"/>
    </xf>
    <xf numFmtId="0" fontId="58" fillId="0" borderId="0" xfId="0" applyFont="1"/>
    <xf numFmtId="0" fontId="15" fillId="0" borderId="0" xfId="0" applyNumberFormat="1" applyFont="1"/>
    <xf numFmtId="1" fontId="13" fillId="0" borderId="10" xfId="0" applyNumberFormat="1" applyFont="1" applyBorder="1" applyAlignment="1">
      <alignment vertical="center"/>
    </xf>
    <xf numFmtId="1" fontId="13" fillId="0" borderId="10" xfId="0" applyNumberFormat="1" applyFont="1" applyBorder="1" applyAlignment="1">
      <alignment horizontal="left" vertical="center"/>
    </xf>
    <xf numFmtId="0" fontId="12" fillId="0" borderId="10" xfId="0" applyFont="1" applyBorder="1"/>
    <xf numFmtId="1" fontId="12" fillId="0" borderId="10" xfId="0" applyNumberFormat="1" applyFont="1" applyBorder="1"/>
    <xf numFmtId="0" fontId="45" fillId="0" borderId="10" xfId="0" applyFont="1" applyBorder="1"/>
    <xf numFmtId="0" fontId="50" fillId="0" borderId="10" xfId="0" applyFont="1" applyBorder="1"/>
    <xf numFmtId="1" fontId="43" fillId="0" borderId="0" xfId="0" applyNumberFormat="1" applyFont="1" applyAlignment="1">
      <alignment wrapText="1"/>
    </xf>
    <xf numFmtId="0" fontId="12" fillId="0" borderId="10" xfId="0" applyNumberFormat="1" applyFont="1" applyBorder="1"/>
    <xf numFmtId="0" fontId="12" fillId="20" borderId="10" xfId="0" applyFont="1" applyFill="1" applyBorder="1" applyAlignment="1">
      <alignment horizontal="center"/>
    </xf>
    <xf numFmtId="0" fontId="42" fillId="0" borderId="10" xfId="0" applyNumberFormat="1" applyFont="1" applyBorder="1" applyAlignment="1">
      <alignment horizontal="center"/>
    </xf>
    <xf numFmtId="0" fontId="36" fillId="0" borderId="0" xfId="32" applyFont="1" applyAlignment="1">
      <alignment horizontal="center"/>
    </xf>
    <xf numFmtId="1" fontId="13" fillId="0" borderId="12" xfId="0" applyNumberFormat="1" applyFont="1" applyBorder="1" applyAlignment="1">
      <alignment vertical="center"/>
    </xf>
    <xf numFmtId="1" fontId="13" fillId="0" borderId="11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32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3" fillId="0" borderId="12" xfId="32" applyNumberFormat="1" applyFont="1" applyBorder="1" applyAlignment="1">
      <alignment horizontal="center" vertical="center" wrapText="1"/>
    </xf>
    <xf numFmtId="0" fontId="13" fillId="0" borderId="12" xfId="32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0" xfId="32" applyFont="1" applyAlignment="1">
      <alignment horizontal="center"/>
    </xf>
  </cellXfs>
  <cellStyles count="56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vertissement" xfId="19" xr:uid="{00000000-0005-0000-0000-000012000000}"/>
    <cellStyle name="Calcul" xfId="20" xr:uid="{00000000-0005-0000-0000-000013000000}"/>
    <cellStyle name="Cellule liée" xfId="21" xr:uid="{00000000-0005-0000-0000-000014000000}"/>
    <cellStyle name="Comma0" xfId="22" xr:uid="{00000000-0005-0000-0000-000015000000}"/>
    <cellStyle name="Commentaire" xfId="23" xr:uid="{00000000-0005-0000-0000-000016000000}"/>
    <cellStyle name="Currency0" xfId="24" xr:uid="{00000000-0005-0000-0000-000017000000}"/>
    <cellStyle name="Date" xfId="25" xr:uid="{00000000-0005-0000-0000-000018000000}"/>
    <cellStyle name="Entrée" xfId="26" xr:uid="{00000000-0005-0000-0000-000019000000}"/>
    <cellStyle name="Fixed" xfId="27" xr:uid="{00000000-0005-0000-0000-00001A000000}"/>
    <cellStyle name="Heading 1" xfId="28" builtinId="16" customBuiltin="1"/>
    <cellStyle name="Heading 2" xfId="29" builtinId="17" customBuiltin="1"/>
    <cellStyle name="Insatisfaisant" xfId="30" xr:uid="{00000000-0005-0000-0000-00001D000000}"/>
    <cellStyle name="Neutre" xfId="31" xr:uid="{00000000-0005-0000-0000-00001E000000}"/>
    <cellStyle name="Normal" xfId="0" builtinId="0"/>
    <cellStyle name="Normal 2" xfId="54" xr:uid="{00000000-0005-0000-0000-000020000000}"/>
    <cellStyle name="Normal 3" xfId="55" xr:uid="{00000000-0005-0000-0000-000021000000}"/>
    <cellStyle name="Normal_ketquatuyenkstn01" xfId="32" xr:uid="{00000000-0005-0000-0000-000022000000}"/>
    <cellStyle name="Satisfaisant" xfId="33" xr:uid="{00000000-0005-0000-0000-000023000000}"/>
    <cellStyle name="Sortie" xfId="34" xr:uid="{00000000-0005-0000-0000-000024000000}"/>
    <cellStyle name="Texte explicatif" xfId="35" xr:uid="{00000000-0005-0000-0000-000025000000}"/>
    <cellStyle name="Titre" xfId="36" xr:uid="{00000000-0005-0000-0000-000026000000}"/>
    <cellStyle name="Titre 1" xfId="37" xr:uid="{00000000-0005-0000-0000-000027000000}"/>
    <cellStyle name="Titre 2" xfId="38" xr:uid="{00000000-0005-0000-0000-000028000000}"/>
    <cellStyle name="Titre 3" xfId="39" xr:uid="{00000000-0005-0000-0000-000029000000}"/>
    <cellStyle name="Titre 4" xfId="40" xr:uid="{00000000-0005-0000-0000-00002A000000}"/>
    <cellStyle name="Total" xfId="41" builtinId="25" customBuiltin="1"/>
    <cellStyle name="Vérification" xfId="42" xr:uid="{00000000-0005-0000-0000-00002C000000}"/>
    <cellStyle name="똿뗦먛귟 [0.00]_PRODUCT DETAIL Q1" xfId="43" xr:uid="{00000000-0005-0000-0000-00002D000000}"/>
    <cellStyle name="똿뗦먛귟_PRODUCT DETAIL Q1" xfId="44" xr:uid="{00000000-0005-0000-0000-00002E000000}"/>
    <cellStyle name="믅됞 [0.00]_PRODUCT DETAIL Q1" xfId="45" xr:uid="{00000000-0005-0000-0000-00002F000000}"/>
    <cellStyle name="믅됞_PRODUCT DETAIL Q1" xfId="46" xr:uid="{00000000-0005-0000-0000-000030000000}"/>
    <cellStyle name="백분율_HOBONG" xfId="47" xr:uid="{00000000-0005-0000-0000-000031000000}"/>
    <cellStyle name="뷭?_BOOKSHIP" xfId="48" xr:uid="{00000000-0005-0000-0000-000032000000}"/>
    <cellStyle name="콤마 [0]_1202" xfId="49" xr:uid="{00000000-0005-0000-0000-000033000000}"/>
    <cellStyle name="콤마_1202" xfId="50" xr:uid="{00000000-0005-0000-0000-000034000000}"/>
    <cellStyle name="통화 [0]_1202" xfId="51" xr:uid="{00000000-0005-0000-0000-000035000000}"/>
    <cellStyle name="통화_1202" xfId="52" xr:uid="{00000000-0005-0000-0000-000036000000}"/>
    <cellStyle name="표준_(정보부문)월별인원계획" xfId="53" xr:uid="{00000000-0005-0000-0000-00003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zoomScale="133" zoomScaleNormal="133" workbookViewId="0">
      <pane ySplit="14" topLeftCell="A15" activePane="bottomLeft" state="frozen"/>
      <selection activeCell="M1" sqref="M1"/>
      <selection pane="bottomLeft" activeCell="R57" sqref="R57"/>
    </sheetView>
  </sheetViews>
  <sheetFormatPr baseColWidth="10" defaultColWidth="9.1640625" defaultRowHeight="14"/>
  <cols>
    <col min="1" max="1" width="4.5" style="31" customWidth="1"/>
    <col min="2" max="2" width="8.6640625" style="18" customWidth="1"/>
    <col min="3" max="3" width="17.6640625" style="18" customWidth="1"/>
    <col min="4" max="4" width="7.33203125" style="18" customWidth="1"/>
    <col min="5" max="6" width="7.6640625" style="31" customWidth="1"/>
    <col min="7" max="7" width="8" style="31" customWidth="1"/>
    <col min="8" max="9" width="7.6640625" style="31" customWidth="1"/>
    <col min="10" max="10" width="7.5" style="31" customWidth="1"/>
    <col min="11" max="11" width="7.5" style="18" customWidth="1"/>
    <col min="12" max="12" width="7.6640625" style="18" customWidth="1"/>
    <col min="13" max="13" width="8.5" style="18" customWidth="1"/>
    <col min="14" max="14" width="6" style="72" customWidth="1"/>
    <col min="15" max="15" width="7.33203125" style="66" customWidth="1"/>
    <col min="16" max="16" width="7.83203125" style="66" customWidth="1"/>
    <col min="17" max="16384" width="9.1640625" style="18"/>
  </cols>
  <sheetData>
    <row r="1" spans="1:16">
      <c r="A1" s="12" t="s">
        <v>15</v>
      </c>
      <c r="B1" s="12"/>
      <c r="C1" s="12"/>
      <c r="D1" s="12"/>
      <c r="E1" s="13"/>
      <c r="F1" s="13"/>
      <c r="G1" s="13"/>
      <c r="H1" s="13"/>
      <c r="I1" s="13"/>
      <c r="J1" s="13"/>
      <c r="K1" s="14"/>
      <c r="L1" s="15"/>
      <c r="M1" s="39"/>
      <c r="N1" s="70"/>
    </row>
    <row r="2" spans="1:16">
      <c r="A2" s="19" t="s">
        <v>13</v>
      </c>
      <c r="B2" s="19"/>
      <c r="C2" s="19"/>
      <c r="D2" s="19"/>
      <c r="E2" s="43"/>
      <c r="F2" s="43"/>
      <c r="G2" s="43"/>
      <c r="H2" s="43"/>
      <c r="I2" s="43"/>
      <c r="J2" s="43"/>
      <c r="K2" s="21"/>
      <c r="L2" s="22"/>
      <c r="M2" s="23"/>
      <c r="N2" s="71"/>
    </row>
    <row r="3" spans="1:16">
      <c r="A3" s="19"/>
      <c r="B3" s="19"/>
      <c r="C3" s="19"/>
      <c r="D3" s="19"/>
      <c r="E3" s="46"/>
      <c r="F3" s="46"/>
      <c r="G3" s="46"/>
      <c r="H3" s="46"/>
      <c r="I3" s="46"/>
      <c r="J3" s="46"/>
      <c r="K3" s="21"/>
      <c r="L3" s="22"/>
      <c r="M3" s="23"/>
      <c r="N3" s="71"/>
    </row>
    <row r="4" spans="1:16">
      <c r="A4" s="113" t="s">
        <v>832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O5" s="67"/>
      <c r="P5" s="67"/>
    </row>
    <row r="6" spans="1:16" ht="19.5" customHeight="1">
      <c r="A6" s="81" t="s">
        <v>6</v>
      </c>
      <c r="B6" s="25" t="s">
        <v>831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26"/>
      <c r="N6" s="27"/>
      <c r="O6" s="28"/>
      <c r="P6" s="28"/>
    </row>
    <row r="7" spans="1:16" ht="19.5" customHeight="1">
      <c r="A7" s="81" t="s">
        <v>6</v>
      </c>
      <c r="B7" s="25" t="s">
        <v>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40"/>
      <c r="N7" s="28"/>
      <c r="O7" s="27"/>
      <c r="P7" s="27"/>
    </row>
    <row r="8" spans="1:16" ht="19.5" customHeight="1">
      <c r="A8" s="81" t="s">
        <v>8</v>
      </c>
      <c r="B8" s="25" t="s">
        <v>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29"/>
      <c r="N8" s="28"/>
      <c r="O8" s="27"/>
      <c r="P8" s="27"/>
    </row>
    <row r="9" spans="1:16" ht="19.5" customHeight="1">
      <c r="A9" s="81" t="s">
        <v>6</v>
      </c>
      <c r="B9" s="25" t="s">
        <v>10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30"/>
      <c r="N9" s="81"/>
      <c r="O9" s="18"/>
      <c r="P9" s="18"/>
    </row>
    <row r="10" spans="1:16" s="57" customFormat="1" ht="19.5" customHeight="1">
      <c r="A10" s="55" t="s">
        <v>6</v>
      </c>
      <c r="B10" s="56" t="s">
        <v>834</v>
      </c>
      <c r="E10" s="58"/>
      <c r="F10" s="58"/>
      <c r="G10" s="58"/>
      <c r="H10" s="58"/>
      <c r="I10" s="58"/>
      <c r="J10" s="58"/>
      <c r="K10" s="58"/>
      <c r="L10" s="55"/>
      <c r="M10" s="59"/>
      <c r="N10" s="55"/>
    </row>
    <row r="11" spans="1:16">
      <c r="A11" s="43"/>
      <c r="B11" s="25"/>
      <c r="K11" s="31"/>
      <c r="L11" s="31"/>
      <c r="M11" s="31"/>
      <c r="N11" s="73"/>
      <c r="O11" s="68"/>
    </row>
    <row r="12" spans="1:16" s="1" customFormat="1" ht="31.5" customHeight="1">
      <c r="A12" s="116" t="s">
        <v>11</v>
      </c>
      <c r="B12" s="114" t="s">
        <v>1</v>
      </c>
      <c r="C12" s="114" t="s">
        <v>2</v>
      </c>
      <c r="D12" s="114" t="s">
        <v>3</v>
      </c>
      <c r="E12" s="48" t="s">
        <v>24</v>
      </c>
      <c r="F12" s="49" t="s">
        <v>25</v>
      </c>
      <c r="G12" s="49" t="s">
        <v>827</v>
      </c>
      <c r="H12" s="49" t="s">
        <v>26</v>
      </c>
      <c r="I12" s="49" t="s">
        <v>27</v>
      </c>
      <c r="J12" s="49" t="s">
        <v>828</v>
      </c>
      <c r="K12" s="118" t="s">
        <v>14</v>
      </c>
      <c r="L12" s="118" t="s">
        <v>12</v>
      </c>
      <c r="M12" s="120" t="s">
        <v>4</v>
      </c>
      <c r="N12" s="121" t="s">
        <v>5</v>
      </c>
      <c r="O12" s="123" t="s">
        <v>823</v>
      </c>
      <c r="P12" s="123" t="s">
        <v>829</v>
      </c>
    </row>
    <row r="13" spans="1:16" s="1" customFormat="1" ht="20" customHeight="1">
      <c r="A13" s="117"/>
      <c r="B13" s="115"/>
      <c r="C13" s="115"/>
      <c r="D13" s="115"/>
      <c r="E13" s="50">
        <v>3</v>
      </c>
      <c r="F13" s="51">
        <v>4</v>
      </c>
      <c r="G13" s="51">
        <v>2</v>
      </c>
      <c r="H13" s="51">
        <v>3</v>
      </c>
      <c r="I13" s="51">
        <v>3</v>
      </c>
      <c r="J13" s="51">
        <v>2</v>
      </c>
      <c r="K13" s="119"/>
      <c r="L13" s="119"/>
      <c r="M13" s="119"/>
      <c r="N13" s="122"/>
      <c r="O13" s="124"/>
      <c r="P13" s="124"/>
    </row>
    <row r="14" spans="1:16">
      <c r="A14" s="32">
        <v>1</v>
      </c>
      <c r="B14" s="33">
        <v>2</v>
      </c>
      <c r="C14" s="32">
        <v>3</v>
      </c>
      <c r="D14" s="33">
        <v>4</v>
      </c>
      <c r="E14" s="32">
        <v>5</v>
      </c>
      <c r="F14" s="33">
        <v>6</v>
      </c>
      <c r="G14" s="32">
        <v>7</v>
      </c>
      <c r="H14" s="33">
        <v>8</v>
      </c>
      <c r="I14" s="32">
        <v>9</v>
      </c>
      <c r="J14" s="33">
        <v>10</v>
      </c>
      <c r="K14" s="32">
        <v>11</v>
      </c>
      <c r="L14" s="33">
        <v>12</v>
      </c>
      <c r="M14" s="32">
        <v>13</v>
      </c>
      <c r="N14" s="74">
        <v>14</v>
      </c>
      <c r="O14" s="74">
        <v>15</v>
      </c>
      <c r="P14" s="74">
        <v>16</v>
      </c>
    </row>
    <row r="15" spans="1:16" s="80" customFormat="1">
      <c r="A15" s="34"/>
      <c r="B15" s="105">
        <v>2112673</v>
      </c>
      <c r="C15" s="106" t="s">
        <v>158</v>
      </c>
      <c r="D15" s="106" t="s">
        <v>159</v>
      </c>
      <c r="E15" s="77">
        <f>VLOOKUP(B15,k21cotloi!$A$4:$I$65,4,0)</f>
        <v>9</v>
      </c>
      <c r="F15" s="77">
        <f>VLOOKUP(B15,k21cotloi!$A$4:$I$65,7,0)</f>
        <v>9.1</v>
      </c>
      <c r="G15" s="34"/>
      <c r="H15" s="77">
        <f>VLOOKUP(B15,k21cotloi!$A$4:$I$65,5,0)</f>
        <v>9</v>
      </c>
      <c r="I15" s="77">
        <f>VLOOKUP(B15,k21cotloi!$A$4:$I$65,6,0)</f>
        <v>9.6999999999999993</v>
      </c>
      <c r="J15" s="34"/>
      <c r="K15" s="78">
        <f>ROUND((E15*E$13+F15*F$13+H15*H$13+I15*I$13)/(SUM($E$13,$F$13,$H$13,$I$13,)-4),2)</f>
        <v>13.28</v>
      </c>
      <c r="L15" s="78">
        <f>VLOOKUP(B15,kqthitracnghiem!$A$2:$E$63,5,0)</f>
        <v>7.17</v>
      </c>
      <c r="M15" s="79">
        <f>ROUND((K15*2+L15)/3,2)</f>
        <v>11.24</v>
      </c>
      <c r="N15" s="112">
        <f>RANK(M15,$M$15:$M$64,0)</f>
        <v>1</v>
      </c>
      <c r="O15" s="69" t="str">
        <f>VLOOKUP(B15,'k21dTB-TL'!$A$4:$R$363,16,0)</f>
        <v>8.9</v>
      </c>
      <c r="P15" s="69" t="str">
        <f>VLOOKUP(B15,'k21dTB-TL'!$A$4:$R$363,18,0)</f>
        <v>37</v>
      </c>
    </row>
    <row r="16" spans="1:16" s="80" customFormat="1">
      <c r="A16" s="76"/>
      <c r="B16" s="105">
        <v>2111128</v>
      </c>
      <c r="C16" s="106" t="s">
        <v>116</v>
      </c>
      <c r="D16" s="106" t="s">
        <v>117</v>
      </c>
      <c r="E16" s="77">
        <f>VLOOKUP(B16,k21cotloi!$A$4:$I$65,4,0)</f>
        <v>9.5</v>
      </c>
      <c r="F16" s="77">
        <f>VLOOKUP(B16,k21cotloi!$A$4:$I$65,7,0)</f>
        <v>8.6999999999999993</v>
      </c>
      <c r="G16" s="76"/>
      <c r="H16" s="77">
        <f>VLOOKUP(B16,k21cotloi!$A$4:$I$65,5,0)</f>
        <v>9</v>
      </c>
      <c r="I16" s="77">
        <f>VLOOKUP(B16,k21cotloi!$A$4:$I$65,6,0)</f>
        <v>8.6</v>
      </c>
      <c r="J16" s="76"/>
      <c r="K16" s="78">
        <f>ROUND((E16*E$13+F16*F$13+H16*H$13+I16*I$13)/(SUM($E$13,$F$13,$H$13,$I$13,)-4),2)</f>
        <v>12.9</v>
      </c>
      <c r="L16" s="78">
        <f>VLOOKUP(B16,kqthitracnghiem!$A$2:$E$63,5,0)</f>
        <v>7.5</v>
      </c>
      <c r="M16" s="79">
        <f>ROUND((K16*2+L16)/3,2)</f>
        <v>11.1</v>
      </c>
      <c r="N16" s="112">
        <f>RANK(M16,$M$15:$M$64,0)</f>
        <v>2</v>
      </c>
      <c r="O16" s="69" t="str">
        <f>VLOOKUP(B16,'k21dTB-TL'!$A$4:$R$363,16,0)</f>
        <v>9.1</v>
      </c>
      <c r="P16" s="69" t="str">
        <f>VLOOKUP(B16,'k21dTB-TL'!$A$4:$R$363,18,0)</f>
        <v>37</v>
      </c>
    </row>
    <row r="17" spans="1:16" s="80" customFormat="1">
      <c r="A17" s="76"/>
      <c r="B17" s="105">
        <v>2111498</v>
      </c>
      <c r="C17" s="106" t="s">
        <v>100</v>
      </c>
      <c r="D17" s="106" t="s">
        <v>64</v>
      </c>
      <c r="E17" s="77">
        <f>VLOOKUP(B17,k21cotloi!$A$4:$I$65,4,0)</f>
        <v>9</v>
      </c>
      <c r="F17" s="77">
        <f>VLOOKUP(B17,k21cotloi!$A$4:$I$65,7,0)</f>
        <v>9.1999999999999993</v>
      </c>
      <c r="G17" s="77"/>
      <c r="H17" s="77">
        <f>VLOOKUP(B17,k21cotloi!$A$4:$I$65,5,0)</f>
        <v>9.5</v>
      </c>
      <c r="I17" s="77">
        <f>VLOOKUP(B17,k21cotloi!$A$4:$I$65,6,0)</f>
        <v>9.1</v>
      </c>
      <c r="J17" s="77"/>
      <c r="K17" s="78">
        <f>ROUND((E17*E$13+F17*F$13+H17*H$13+I17*I$13)/(SUM($E$13,$F$13,$H$13,$I$13,)-4),2)</f>
        <v>13.29</v>
      </c>
      <c r="L17" s="78">
        <f>VLOOKUP(B17,kqthitracnghiem!$A$2:$E$63,5,0)</f>
        <v>6.33</v>
      </c>
      <c r="M17" s="79">
        <f>ROUND((K17*2+L17)/3,2)</f>
        <v>10.97</v>
      </c>
      <c r="N17" s="112">
        <f>RANK(M17,$M$15:$M$64,0)</f>
        <v>3</v>
      </c>
      <c r="O17" s="69" t="str">
        <f>VLOOKUP(B17,'k21dTB-TL'!$A$4:$R$363,16,0)</f>
        <v>9.1</v>
      </c>
      <c r="P17" s="69" t="str">
        <f>VLOOKUP(B17,'k21dTB-TL'!$A$4:$R$363,18,0)</f>
        <v>34</v>
      </c>
    </row>
    <row r="18" spans="1:16" s="80" customFormat="1">
      <c r="A18" s="34"/>
      <c r="B18" s="105">
        <v>2110621</v>
      </c>
      <c r="C18" s="106" t="s">
        <v>154</v>
      </c>
      <c r="D18" s="106" t="s">
        <v>155</v>
      </c>
      <c r="E18" s="77">
        <f>VLOOKUP(B18,k21cotloi!$A$4:$I$65,4,0)</f>
        <v>9</v>
      </c>
      <c r="F18" s="77">
        <f>VLOOKUP(B18,k21cotloi!$A$4:$I$65,7,0)</f>
        <v>8.6999999999999993</v>
      </c>
      <c r="G18" s="34"/>
      <c r="H18" s="77">
        <f>VLOOKUP(B18,k21cotloi!$A$4:$I$65,5,0)</f>
        <v>9.5</v>
      </c>
      <c r="I18" s="77">
        <f>VLOOKUP(B18,k21cotloi!$A$4:$I$65,6,0)</f>
        <v>8.5</v>
      </c>
      <c r="J18" s="34"/>
      <c r="K18" s="78">
        <f>ROUND((E18*E$13+F18*F$13+H18*H$13+I18*I$13)/(SUM($E$13,$F$13,$H$13,$I$13,)-4),2)</f>
        <v>12.87</v>
      </c>
      <c r="L18" s="78">
        <f>VLOOKUP(B18,kqthitracnghiem!$A$2:$E$63,5,0)</f>
        <v>6.83</v>
      </c>
      <c r="M18" s="79">
        <f>ROUND((K18*2+L18)/3,2)</f>
        <v>10.86</v>
      </c>
      <c r="N18" s="112">
        <f>RANK(M18,$M$15:$M$64,0)</f>
        <v>4</v>
      </c>
      <c r="O18" s="69" t="str">
        <f>VLOOKUP(B18,'k21dTB-TL'!$A$4:$R$363,16,0)</f>
        <v>8.8</v>
      </c>
      <c r="P18" s="69" t="str">
        <f>VLOOKUP(B18,'k21dTB-TL'!$A$4:$R$363,18,0)</f>
        <v>37</v>
      </c>
    </row>
    <row r="19" spans="1:16" s="80" customFormat="1">
      <c r="A19" s="34"/>
      <c r="B19" s="105">
        <v>2113443</v>
      </c>
      <c r="C19" s="106" t="s">
        <v>126</v>
      </c>
      <c r="D19" s="106" t="s">
        <v>127</v>
      </c>
      <c r="E19" s="77">
        <f>VLOOKUP(B19,k21cotloi!$A$4:$I$65,4,0)</f>
        <v>9</v>
      </c>
      <c r="F19" s="77">
        <f>VLOOKUP(B19,k21cotloi!$A$4:$I$65,7,0)</f>
        <v>9.3000000000000007</v>
      </c>
      <c r="G19" s="34"/>
      <c r="H19" s="77">
        <f>VLOOKUP(B19,k21cotloi!$A$4:$I$65,5,0)</f>
        <v>8</v>
      </c>
      <c r="I19" s="77">
        <f>VLOOKUP(B19,k21cotloi!$A$4:$I$65,6,0)</f>
        <v>8.6999999999999993</v>
      </c>
      <c r="J19" s="34"/>
      <c r="K19" s="78">
        <f>ROUND((E19*E$13+F19*F$13+H19*H$13+I19*I$13)/(SUM($E$13,$F$13,$H$13,$I$13,)-4),2)</f>
        <v>12.7</v>
      </c>
      <c r="L19" s="78">
        <f>VLOOKUP(B19,kqthitracnghiem!$A$2:$E$63,5,0)</f>
        <v>7</v>
      </c>
      <c r="M19" s="79">
        <f>ROUND((K19*2+L19)/3,2)</f>
        <v>10.8</v>
      </c>
      <c r="N19" s="112">
        <f>RANK(M19,$M$15:$M$64,0)</f>
        <v>5</v>
      </c>
      <c r="O19" s="69" t="str">
        <f>VLOOKUP(B19,'k21dTB-TL'!$A$4:$R$363,16,0)</f>
        <v>8.9</v>
      </c>
      <c r="P19" s="69" t="str">
        <f>VLOOKUP(B19,'k21dTB-TL'!$A$4:$R$363,18,0)</f>
        <v>33</v>
      </c>
    </row>
    <row r="20" spans="1:16" s="80" customFormat="1">
      <c r="A20" s="34"/>
      <c r="B20" s="105">
        <v>2110451</v>
      </c>
      <c r="C20" s="106" t="s">
        <v>135</v>
      </c>
      <c r="D20" s="106" t="s">
        <v>71</v>
      </c>
      <c r="E20" s="77">
        <f>VLOOKUP(B20,k21cotloi!$A$4:$I$65,4,0)</f>
        <v>8.5</v>
      </c>
      <c r="F20" s="77">
        <f>VLOOKUP(B20,k21cotloi!$A$4:$I$65,7,0)</f>
        <v>9.3000000000000007</v>
      </c>
      <c r="G20" s="34"/>
      <c r="H20" s="77">
        <f>VLOOKUP(B20,k21cotloi!$A$4:$I$65,5,0)</f>
        <v>8.5</v>
      </c>
      <c r="I20" s="77">
        <f>VLOOKUP(B20,k21cotloi!$A$4:$I$65,6,0)</f>
        <v>8.6</v>
      </c>
      <c r="J20" s="34"/>
      <c r="K20" s="78">
        <f>ROUND((E20*E$13+F20*F$13+H20*H$13+I20*I$13)/(SUM($E$13,$F$13,$H$13,$I$13,)-4),2)</f>
        <v>12.67</v>
      </c>
      <c r="L20" s="78">
        <f>VLOOKUP(B20,kqthitracnghiem!$A$2:$E$63,5,0)</f>
        <v>6.83</v>
      </c>
      <c r="M20" s="79">
        <f>ROUND((K20*2+L20)/3,2)</f>
        <v>10.72</v>
      </c>
      <c r="N20" s="112">
        <f>RANK(M20,$M$15:$M$64,0)</f>
        <v>6</v>
      </c>
      <c r="O20" s="69" t="str">
        <f>VLOOKUP(B20,'k21dTB-TL'!$A$4:$R$363,16,0)</f>
        <v>8.8</v>
      </c>
      <c r="P20" s="69" t="str">
        <f>VLOOKUP(B20,'k21dTB-TL'!$A$4:$R$363,18,0)</f>
        <v>40</v>
      </c>
    </row>
    <row r="21" spans="1:16" s="80" customFormat="1">
      <c r="A21" s="34"/>
      <c r="B21" s="105">
        <v>2110583</v>
      </c>
      <c r="C21" s="106" t="s">
        <v>149</v>
      </c>
      <c r="D21" s="106" t="s">
        <v>150</v>
      </c>
      <c r="E21" s="77">
        <f>VLOOKUP(B21,k21cotloi!$A$4:$I$65,4,0)</f>
        <v>9</v>
      </c>
      <c r="F21" s="77">
        <f>VLOOKUP(B21,k21cotloi!$A$4:$I$65,7,0)</f>
        <v>9.5</v>
      </c>
      <c r="G21" s="34"/>
      <c r="H21" s="77">
        <f>VLOOKUP(B21,k21cotloi!$A$4:$I$65,5,0)</f>
        <v>7.5</v>
      </c>
      <c r="I21" s="77">
        <f>VLOOKUP(B21,k21cotloi!$A$4:$I$65,6,0)</f>
        <v>10</v>
      </c>
      <c r="J21" s="34"/>
      <c r="K21" s="78">
        <f>ROUND((E21*E$13+F21*F$13+H21*H$13+I21*I$13)/(SUM($E$13,$F$13,$H$13,$I$13,)-4),2)</f>
        <v>13.06</v>
      </c>
      <c r="L21" s="78">
        <f>VLOOKUP(B21,kqthitracnghiem!$A$2:$E$63,5,0)</f>
        <v>6</v>
      </c>
      <c r="M21" s="79">
        <f>ROUND((K21*2+L21)/3,2)</f>
        <v>10.71</v>
      </c>
      <c r="N21" s="112">
        <f>RANK(M21,$M$15:$M$64,0)</f>
        <v>7</v>
      </c>
      <c r="O21" s="69" t="str">
        <f>VLOOKUP(B21,'k21dTB-TL'!$A$4:$R$363,16,0)</f>
        <v>8.9</v>
      </c>
      <c r="P21" s="69" t="str">
        <f>VLOOKUP(B21,'k21dTB-TL'!$A$4:$R$363,18,0)</f>
        <v>32</v>
      </c>
    </row>
    <row r="22" spans="1:16" s="80" customFormat="1">
      <c r="A22" s="76"/>
      <c r="B22" s="105">
        <v>2110231</v>
      </c>
      <c r="C22" s="106" t="s">
        <v>87</v>
      </c>
      <c r="D22" s="106" t="s">
        <v>88</v>
      </c>
      <c r="E22" s="77">
        <f>VLOOKUP(B22,k21cotloi!$A$4:$I$65,4,0)</f>
        <v>9.5</v>
      </c>
      <c r="F22" s="77">
        <f>VLOOKUP(B22,k21cotloi!$A$4:$I$65,7,0)</f>
        <v>9.4</v>
      </c>
      <c r="G22" s="77"/>
      <c r="H22" s="77">
        <f>VLOOKUP(B22,k21cotloi!$A$4:$I$65,5,0)</f>
        <v>9</v>
      </c>
      <c r="I22" s="77">
        <f>VLOOKUP(B22,k21cotloi!$A$4:$I$65,6,0)</f>
        <v>8.6</v>
      </c>
      <c r="J22" s="77"/>
      <c r="K22" s="78">
        <f>ROUND((E22*E$13+F22*F$13+H22*H$13+I22*I$13)/(SUM($E$13,$F$13,$H$13,$I$13,)-4),2)</f>
        <v>13.21</v>
      </c>
      <c r="L22" s="78">
        <f>VLOOKUP(B22,kqthitracnghiem!$A$2:$E$63,5,0)</f>
        <v>5.5</v>
      </c>
      <c r="M22" s="79">
        <f>ROUND((K22*2+L22)/3,2)</f>
        <v>10.64</v>
      </c>
      <c r="N22" s="112">
        <f>RANK(M22,$M$15:$M$64,0)</f>
        <v>8</v>
      </c>
      <c r="O22" s="69" t="str">
        <f>VLOOKUP(B22,'k21dTB-TL'!$A$4:$R$363,16,0)</f>
        <v>9.3</v>
      </c>
      <c r="P22" s="69" t="str">
        <f>VLOOKUP(B22,'k21dTB-TL'!$A$4:$R$363,18,0)</f>
        <v>40</v>
      </c>
    </row>
    <row r="23" spans="1:16" s="80" customFormat="1">
      <c r="A23" s="76"/>
      <c r="B23" s="105">
        <v>2111899</v>
      </c>
      <c r="C23" s="106" t="s">
        <v>109</v>
      </c>
      <c r="D23" s="106" t="s">
        <v>70</v>
      </c>
      <c r="E23" s="77">
        <f>VLOOKUP(B23,k21cotloi!$A$4:$I$65,4,0)</f>
        <v>9</v>
      </c>
      <c r="F23" s="77">
        <f>VLOOKUP(B23,k21cotloi!$A$4:$I$65,7,0)</f>
        <v>8.6999999999999993</v>
      </c>
      <c r="G23" s="77"/>
      <c r="H23" s="77">
        <f>VLOOKUP(B23,k21cotloi!$A$4:$I$65,5,0)</f>
        <v>9</v>
      </c>
      <c r="I23" s="77">
        <f>VLOOKUP(B23,k21cotloi!$A$4:$I$65,6,0)</f>
        <v>8.1999999999999993</v>
      </c>
      <c r="J23" s="77"/>
      <c r="K23" s="78">
        <f>ROUND((E23*E$13+F23*F$13+H23*H$13+I23*I$13)/(SUM($E$13,$F$13,$H$13,$I$13,)-4),2)</f>
        <v>12.6</v>
      </c>
      <c r="L23" s="78">
        <f>VLOOKUP(B23,kqthitracnghiem!$A$2:$E$63,5,0)</f>
        <v>6.17</v>
      </c>
      <c r="M23" s="79">
        <f>ROUND((K23*2+L23)/3,2)</f>
        <v>10.46</v>
      </c>
      <c r="N23" s="112">
        <f>RANK(M23,$M$15:$M$64,0)</f>
        <v>9</v>
      </c>
      <c r="O23" s="69" t="str">
        <f>VLOOKUP(B23,'k21dTB-TL'!$A$4:$R$363,16,0)</f>
        <v>9</v>
      </c>
      <c r="P23" s="69" t="str">
        <f>VLOOKUP(B23,'k21dTB-TL'!$A$4:$R$363,18,0)</f>
        <v>34</v>
      </c>
    </row>
    <row r="24" spans="1:16" s="80" customFormat="1">
      <c r="A24" s="34"/>
      <c r="B24" s="105">
        <v>2110631</v>
      </c>
      <c r="C24" s="106" t="s">
        <v>156</v>
      </c>
      <c r="D24" s="106" t="s">
        <v>84</v>
      </c>
      <c r="E24" s="77">
        <f>VLOOKUP(B24,k21cotloi!$A$4:$I$65,4,0)</f>
        <v>9</v>
      </c>
      <c r="F24" s="77">
        <f>VLOOKUP(B24,k21cotloi!$A$4:$I$65,7,0)</f>
        <v>9.1</v>
      </c>
      <c r="G24" s="34"/>
      <c r="H24" s="77">
        <f>VLOOKUP(B24,k21cotloi!$A$4:$I$65,5,0)</f>
        <v>8.5</v>
      </c>
      <c r="I24" s="77">
        <f>VLOOKUP(B24,k21cotloi!$A$4:$I$65,6,0)</f>
        <v>8.6</v>
      </c>
      <c r="J24" s="34"/>
      <c r="K24" s="78">
        <f>ROUND((E24*E$13+F24*F$13+H24*H$13+I24*I$13)/(SUM($E$13,$F$13,$H$13,$I$13,)-4),2)</f>
        <v>12.74</v>
      </c>
      <c r="L24" s="78">
        <f>VLOOKUP(B24,kqthitracnghiem!$A$2:$E$63,5,0)</f>
        <v>5.33</v>
      </c>
      <c r="M24" s="79">
        <f>ROUND((K24*2+L24)/3,2)</f>
        <v>10.27</v>
      </c>
      <c r="N24" s="112">
        <f>RANK(M24,$M$15:$M$64,0)</f>
        <v>10</v>
      </c>
      <c r="O24" s="69" t="str">
        <f>VLOOKUP(B24,'k21dTB-TL'!$A$4:$R$363,16,0)</f>
        <v>8.8</v>
      </c>
      <c r="P24" s="69" t="str">
        <f>VLOOKUP(B24,'k21dTB-TL'!$A$4:$R$363,18,0)</f>
        <v>37</v>
      </c>
    </row>
    <row r="25" spans="1:16" s="80" customFormat="1">
      <c r="A25" s="34"/>
      <c r="B25" s="105">
        <v>2110457</v>
      </c>
      <c r="C25" s="106" t="s">
        <v>143</v>
      </c>
      <c r="D25" s="106" t="s">
        <v>71</v>
      </c>
      <c r="E25" s="77">
        <f>VLOOKUP(B25,k21cotloi!$A$4:$I$65,4,0)</f>
        <v>9</v>
      </c>
      <c r="F25" s="77">
        <f>VLOOKUP(B25,k21cotloi!$A$4:$I$65,7,0)</f>
        <v>8.1</v>
      </c>
      <c r="G25" s="34"/>
      <c r="H25" s="77">
        <f>VLOOKUP(B25,k21cotloi!$A$4:$I$65,5,0)</f>
        <v>8</v>
      </c>
      <c r="I25" s="77">
        <f>VLOOKUP(B25,k21cotloi!$A$4:$I$65,6,0)</f>
        <v>8.1</v>
      </c>
      <c r="J25" s="34"/>
      <c r="K25" s="78">
        <f>ROUND((E25*E$13+F25*F$13+H25*H$13+I25*I$13)/(SUM($E$13,$F$13,$H$13,$I$13,)-4),2)</f>
        <v>11.97</v>
      </c>
      <c r="L25" s="78">
        <f>VLOOKUP(B25,kqthitracnghiem!$A$2:$E$63,5,0)</f>
        <v>6.5</v>
      </c>
      <c r="M25" s="79">
        <f>ROUND((K25*2+L25)/3,2)</f>
        <v>10.15</v>
      </c>
      <c r="N25" s="112">
        <f>RANK(M25,$M$15:$M$64,0)</f>
        <v>11</v>
      </c>
      <c r="O25" s="69" t="str">
        <f>VLOOKUP(B25,'k21dTB-TL'!$A$4:$R$363,16,0)</f>
        <v>8.3</v>
      </c>
      <c r="P25" s="69" t="str">
        <f>VLOOKUP(B25,'k21dTB-TL'!$A$4:$R$363,18,0)</f>
        <v>34</v>
      </c>
    </row>
    <row r="26" spans="1:16" s="80" customFormat="1">
      <c r="A26" s="76"/>
      <c r="B26" s="105">
        <v>2110359</v>
      </c>
      <c r="C26" s="106" t="s">
        <v>96</v>
      </c>
      <c r="D26" s="106" t="s">
        <v>59</v>
      </c>
      <c r="E26" s="77">
        <f>VLOOKUP(B26,k21cotloi!$A$4:$I$65,4,0)</f>
        <v>9</v>
      </c>
      <c r="F26" s="77">
        <f>VLOOKUP(B26,k21cotloi!$A$4:$I$65,7,0)</f>
        <v>8.5</v>
      </c>
      <c r="G26" s="77"/>
      <c r="H26" s="77">
        <f>VLOOKUP(B26,k21cotloi!$A$4:$I$65,5,0)</f>
        <v>8.5</v>
      </c>
      <c r="I26" s="77">
        <f>VLOOKUP(B26,k21cotloi!$A$4:$I$65,6,0)</f>
        <v>8.3000000000000007</v>
      </c>
      <c r="J26" s="77"/>
      <c r="K26" s="78">
        <f>ROUND((E26*E$13+F26*F$13+H26*H$13+I26*I$13)/(SUM($E$13,$F$13,$H$13,$I$13,)-4),2)</f>
        <v>12.38</v>
      </c>
      <c r="L26" s="78">
        <f>VLOOKUP(B26,kqthitracnghiem!$A$2:$E$63,5,0)</f>
        <v>5.67</v>
      </c>
      <c r="M26" s="79">
        <f>ROUND((K26*2+L26)/3,2)</f>
        <v>10.14</v>
      </c>
      <c r="N26" s="112">
        <f>RANK(M26,$M$15:$M$64,0)</f>
        <v>12</v>
      </c>
      <c r="O26" s="69" t="str">
        <f>VLOOKUP(B26,'k21dTB-TL'!$A$4:$R$363,16,0)</f>
        <v>8.6</v>
      </c>
      <c r="P26" s="69" t="str">
        <f>VLOOKUP(B26,'k21dTB-TL'!$A$4:$R$363,18,0)</f>
        <v>37</v>
      </c>
    </row>
    <row r="27" spans="1:16" s="80" customFormat="1">
      <c r="A27" s="34"/>
      <c r="B27" s="105">
        <v>2110667</v>
      </c>
      <c r="C27" s="106" t="s">
        <v>157</v>
      </c>
      <c r="D27" s="106" t="s">
        <v>73</v>
      </c>
      <c r="E27" s="77">
        <f>VLOOKUP(B27,k21cotloi!$A$4:$I$65,4,0)</f>
        <v>9.5</v>
      </c>
      <c r="F27" s="77">
        <f>VLOOKUP(B27,k21cotloi!$A$4:$I$65,7,0)</f>
        <v>6.9</v>
      </c>
      <c r="G27" s="34"/>
      <c r="H27" s="77">
        <f>VLOOKUP(B27,k21cotloi!$A$4:$I$65,5,0)</f>
        <v>9</v>
      </c>
      <c r="I27" s="77">
        <f>VLOOKUP(B27,k21cotloi!$A$4:$I$65,6,0)</f>
        <v>7.2</v>
      </c>
      <c r="J27" s="34"/>
      <c r="K27" s="78">
        <f>ROUND((E27*E$13+F27*F$13+H27*H$13+I27*I$13)/(SUM($E$13,$F$13,$H$13,$I$13,)-4),2)</f>
        <v>11.63</v>
      </c>
      <c r="L27" s="78">
        <f>VLOOKUP(B27,kqthitracnghiem!$A$2:$E$63,5,0)</f>
        <v>6.83</v>
      </c>
      <c r="M27" s="79">
        <f>ROUND((K27*2+L27)/3,2)</f>
        <v>10.029999999999999</v>
      </c>
      <c r="N27" s="112">
        <f>RANK(M27,$M$15:$M$64,0)</f>
        <v>13</v>
      </c>
      <c r="O27" s="69" t="str">
        <f>VLOOKUP(B27,'k21dTB-TL'!$A$4:$R$363,16,0)</f>
        <v>8.2</v>
      </c>
      <c r="P27" s="69" t="str">
        <f>VLOOKUP(B27,'k21dTB-TL'!$A$4:$R$363,18,0)</f>
        <v>34</v>
      </c>
    </row>
    <row r="28" spans="1:16" s="80" customFormat="1">
      <c r="A28" s="76"/>
      <c r="B28" s="105">
        <v>2110393</v>
      </c>
      <c r="C28" s="106" t="s">
        <v>108</v>
      </c>
      <c r="D28" s="106" t="s">
        <v>72</v>
      </c>
      <c r="E28" s="77">
        <f>VLOOKUP(B28,k21cotloi!$A$4:$I$65,4,0)</f>
        <v>9</v>
      </c>
      <c r="F28" s="77">
        <f>VLOOKUP(B28,k21cotloi!$A$4:$I$65,7,0)</f>
        <v>7.3</v>
      </c>
      <c r="G28" s="77"/>
      <c r="H28" s="77">
        <f>VLOOKUP(B28,k21cotloi!$A$4:$I$65,5,0)</f>
        <v>8.5</v>
      </c>
      <c r="I28" s="77">
        <f>VLOOKUP(B28,k21cotloi!$A$4:$I$65,6,0)</f>
        <v>8</v>
      </c>
      <c r="J28" s="77"/>
      <c r="K28" s="78">
        <f>ROUND((E28*E$13+F28*F$13+H28*H$13+I28*I$13)/(SUM($E$13,$F$13,$H$13,$I$13,)-4),2)</f>
        <v>11.74</v>
      </c>
      <c r="L28" s="78">
        <f>VLOOKUP(B28,kqthitracnghiem!$A$2:$E$63,5,0)</f>
        <v>6.33</v>
      </c>
      <c r="M28" s="79">
        <f>ROUND((K28*2+L28)/3,2)</f>
        <v>9.94</v>
      </c>
      <c r="N28" s="112">
        <f>RANK(M28,$M$15:$M$64,0)</f>
        <v>14</v>
      </c>
      <c r="O28" s="69" t="str">
        <f>VLOOKUP(B28,'k21dTB-TL'!$A$4:$R$363,16,0)</f>
        <v>7.8</v>
      </c>
      <c r="P28" s="69" t="str">
        <f>VLOOKUP(B28,'k21dTB-TL'!$A$4:$R$363,18,0)</f>
        <v>37</v>
      </c>
    </row>
    <row r="29" spans="1:16" s="80" customFormat="1">
      <c r="A29" s="76"/>
      <c r="B29" s="105">
        <v>2110896</v>
      </c>
      <c r="C29" s="106" t="s">
        <v>122</v>
      </c>
      <c r="D29" s="106" t="s">
        <v>123</v>
      </c>
      <c r="E29" s="77">
        <f>VLOOKUP(B29,k21cotloi!$A$4:$I$65,4,0)</f>
        <v>9</v>
      </c>
      <c r="F29" s="77">
        <f>VLOOKUP(B29,k21cotloi!$A$4:$I$65,7,0)</f>
        <v>7.9</v>
      </c>
      <c r="G29" s="76"/>
      <c r="H29" s="77">
        <f>VLOOKUP(B29,k21cotloi!$A$4:$I$65,5,0)</f>
        <v>9</v>
      </c>
      <c r="I29" s="77">
        <f>VLOOKUP(B29,k21cotloi!$A$4:$I$65,6,0)</f>
        <v>7.7</v>
      </c>
      <c r="J29" s="76"/>
      <c r="K29" s="78">
        <f>ROUND((E29*E$13+F29*F$13+H29*H$13+I29*I$13)/(SUM($E$13,$F$13,$H$13,$I$13,)-4),2)</f>
        <v>12.08</v>
      </c>
      <c r="L29" s="78">
        <f>VLOOKUP(B29,kqthitracnghiem!$A$2:$E$63,5,0)</f>
        <v>5.5</v>
      </c>
      <c r="M29" s="79">
        <f>ROUND((K29*2+L29)/3,2)</f>
        <v>9.89</v>
      </c>
      <c r="N29" s="112">
        <f>RANK(M29,$M$15:$M$64,0)</f>
        <v>15</v>
      </c>
      <c r="O29" s="69" t="str">
        <f>VLOOKUP(B29,'k21dTB-TL'!$A$4:$R$363,16,0)</f>
        <v>7.9</v>
      </c>
      <c r="P29" s="69" t="str">
        <f>VLOOKUP(B29,'k21dTB-TL'!$A$4:$R$363,18,0)</f>
        <v>37</v>
      </c>
    </row>
    <row r="30" spans="1:16" s="80" customFormat="1">
      <c r="A30" s="34"/>
      <c r="B30" s="105">
        <v>2113481</v>
      </c>
      <c r="C30" s="106" t="s">
        <v>130</v>
      </c>
      <c r="D30" s="106" t="s">
        <v>63</v>
      </c>
      <c r="E30" s="77">
        <f>VLOOKUP(B30,k21cotloi!$A$4:$I$65,4,0)</f>
        <v>9</v>
      </c>
      <c r="F30" s="77">
        <f>VLOOKUP(B30,k21cotloi!$A$4:$I$65,7,0)</f>
        <v>8.6999999999999993</v>
      </c>
      <c r="G30" s="34"/>
      <c r="H30" s="77">
        <f>VLOOKUP(B30,k21cotloi!$A$4:$I$65,5,0)</f>
        <v>7.5</v>
      </c>
      <c r="I30" s="77">
        <f>VLOOKUP(B30,k21cotloi!$A$4:$I$65,6,0)</f>
        <v>7.4</v>
      </c>
      <c r="J30" s="34"/>
      <c r="K30" s="78">
        <f>ROUND((E30*E$13+F30*F$13+H30*H$13+I30*I$13)/(SUM($E$13,$F$13,$H$13,$I$13,)-4),2)</f>
        <v>11.83</v>
      </c>
      <c r="L30" s="78">
        <f>VLOOKUP(B30,kqthitracnghiem!$A$2:$E$63,5,0)</f>
        <v>6</v>
      </c>
      <c r="M30" s="79">
        <f>ROUND((K30*2+L30)/3,2)</f>
        <v>9.89</v>
      </c>
      <c r="N30" s="112">
        <f>RANK(M30,$M$15:$M$64,0)</f>
        <v>15</v>
      </c>
      <c r="O30" s="69" t="str">
        <f>VLOOKUP(B30,'k21dTB-TL'!$A$4:$R$363,16,0)</f>
        <v>8.6</v>
      </c>
      <c r="P30" s="69" t="str">
        <f>VLOOKUP(B30,'k21dTB-TL'!$A$4:$R$363,18,0)</f>
        <v>34</v>
      </c>
    </row>
    <row r="31" spans="1:16" s="80" customFormat="1">
      <c r="A31" s="34"/>
      <c r="B31" s="105">
        <v>2110479</v>
      </c>
      <c r="C31" s="106" t="s">
        <v>140</v>
      </c>
      <c r="D31" s="106" t="s">
        <v>62</v>
      </c>
      <c r="E31" s="77">
        <f>VLOOKUP(B31,k21cotloi!$A$4:$I$65,4,0)</f>
        <v>9</v>
      </c>
      <c r="F31" s="77">
        <f>VLOOKUP(B31,k21cotloi!$A$4:$I$65,7,0)</f>
        <v>8.1</v>
      </c>
      <c r="G31" s="34"/>
      <c r="H31" s="77">
        <f>VLOOKUP(B31,k21cotloi!$A$4:$I$65,5,0)</f>
        <v>8</v>
      </c>
      <c r="I31" s="77">
        <f>VLOOKUP(B31,k21cotloi!$A$4:$I$65,6,0)</f>
        <v>8.1999999999999993</v>
      </c>
      <c r="J31" s="34"/>
      <c r="K31" s="78">
        <f>ROUND((E31*E$13+F31*F$13+H31*H$13+I31*I$13)/(SUM($E$13,$F$13,$H$13,$I$13,)-4),2)</f>
        <v>12</v>
      </c>
      <c r="L31" s="78">
        <f>VLOOKUP(B31,kqthitracnghiem!$A$2:$E$63,5,0)</f>
        <v>5.5</v>
      </c>
      <c r="M31" s="79">
        <f>ROUND((K31*2+L31)/3,2)</f>
        <v>9.83</v>
      </c>
      <c r="N31" s="112">
        <f>RANK(M31,$M$15:$M$64,0)</f>
        <v>17</v>
      </c>
      <c r="O31" s="69" t="str">
        <f>VLOOKUP(B31,'k21dTB-TL'!$A$4:$R$363,16,0)</f>
        <v>8.5</v>
      </c>
      <c r="P31" s="69" t="str">
        <f>VLOOKUP(B31,'k21dTB-TL'!$A$4:$R$363,18,0)</f>
        <v>40</v>
      </c>
    </row>
    <row r="32" spans="1:16" s="80" customFormat="1">
      <c r="A32" s="76"/>
      <c r="B32" s="105">
        <v>2110051</v>
      </c>
      <c r="C32" s="106" t="s">
        <v>115</v>
      </c>
      <c r="D32" s="106" t="s">
        <v>79</v>
      </c>
      <c r="E32" s="77">
        <f>VLOOKUP(B32,k21cotloi!$A$4:$I$65,4,0)</f>
        <v>9</v>
      </c>
      <c r="F32" s="77">
        <f>VLOOKUP(B32,k21cotloi!$A$4:$I$65,7,0)</f>
        <v>8</v>
      </c>
      <c r="G32" s="77"/>
      <c r="H32" s="77">
        <f>VLOOKUP(B32,k21cotloi!$A$4:$I$65,5,0)</f>
        <v>8</v>
      </c>
      <c r="I32" s="77">
        <f>VLOOKUP(B32,k21cotloi!$A$4:$I$65,6,0)</f>
        <v>7.5</v>
      </c>
      <c r="J32" s="77"/>
      <c r="K32" s="78">
        <f>ROUND((E32*E$13+F32*F$13+H32*H$13+I32*I$13)/(SUM($E$13,$F$13,$H$13,$I$13,)-4),2)</f>
        <v>11.72</v>
      </c>
      <c r="L32" s="78">
        <f>VLOOKUP(B32,kqthitracnghiem!$A$2:$E$63,5,0)</f>
        <v>6</v>
      </c>
      <c r="M32" s="79">
        <f>ROUND((K32*2+L32)/3,2)</f>
        <v>9.81</v>
      </c>
      <c r="N32" s="112">
        <f>RANK(M32,$M$15:$M$64,0)</f>
        <v>18</v>
      </c>
      <c r="O32" s="69" t="str">
        <f>VLOOKUP(B32,'k21dTB-TL'!$A$4:$R$363,16,0)</f>
        <v>8.5</v>
      </c>
      <c r="P32" s="69" t="str">
        <f>VLOOKUP(B32,'k21dTB-TL'!$A$4:$R$363,18,0)</f>
        <v>37</v>
      </c>
    </row>
    <row r="33" spans="1:16" s="80" customFormat="1">
      <c r="A33" s="76"/>
      <c r="B33" s="105">
        <v>2111213</v>
      </c>
      <c r="C33" s="106" t="s">
        <v>118</v>
      </c>
      <c r="D33" s="106" t="s">
        <v>119</v>
      </c>
      <c r="E33" s="77">
        <f>VLOOKUP(B33,k21cotloi!$A$4:$I$65,4,0)</f>
        <v>8.5</v>
      </c>
      <c r="F33" s="77">
        <f>VLOOKUP(B33,k21cotloi!$A$4:$I$65,7,0)</f>
        <v>8.1</v>
      </c>
      <c r="G33" s="76"/>
      <c r="H33" s="77">
        <f>VLOOKUP(B33,k21cotloi!$A$4:$I$65,5,0)</f>
        <v>7.5</v>
      </c>
      <c r="I33" s="77">
        <f>VLOOKUP(B33,k21cotloi!$A$4:$I$65,6,0)</f>
        <v>7.8</v>
      </c>
      <c r="J33" s="76"/>
      <c r="K33" s="78">
        <f>ROUND((E33*E$13+F33*F$13+H33*H$13+I33*I$13)/(SUM($E$13,$F$13,$H$13,$I$13,)-4),2)</f>
        <v>11.53</v>
      </c>
      <c r="L33" s="78">
        <f>VLOOKUP(B33,kqthitracnghiem!$A$2:$E$63,5,0)</f>
        <v>6.33</v>
      </c>
      <c r="M33" s="79">
        <f>ROUND((K33*2+L33)/3,2)</f>
        <v>9.8000000000000007</v>
      </c>
      <c r="N33" s="112">
        <f>RANK(M33,$M$15:$M$64,0)</f>
        <v>19</v>
      </c>
      <c r="O33" s="69" t="str">
        <f>VLOOKUP(B33,'k21dTB-TL'!$A$4:$R$363,16,0)</f>
        <v>8.4</v>
      </c>
      <c r="P33" s="69" t="str">
        <f>VLOOKUP(B33,'k21dTB-TL'!$A$4:$R$363,18,0)</f>
        <v>37</v>
      </c>
    </row>
    <row r="34" spans="1:16" s="80" customFormat="1">
      <c r="A34" s="34"/>
      <c r="B34" s="105">
        <v>2112256</v>
      </c>
      <c r="C34" s="106" t="s">
        <v>146</v>
      </c>
      <c r="D34" s="106" t="s">
        <v>60</v>
      </c>
      <c r="E34" s="77">
        <f>VLOOKUP(B34,k21cotloi!$A$4:$I$65,4,0)</f>
        <v>9</v>
      </c>
      <c r="F34" s="77">
        <f>VLOOKUP(B34,k21cotloi!$A$4:$I$65,7,0)</f>
        <v>9</v>
      </c>
      <c r="G34" s="34"/>
      <c r="H34" s="77">
        <f>VLOOKUP(B34,k21cotloi!$A$4:$I$65,5,0)</f>
        <v>6.5</v>
      </c>
      <c r="I34" s="77">
        <f>VLOOKUP(B34,k21cotloi!$A$4:$I$65,6,0)</f>
        <v>8.3000000000000007</v>
      </c>
      <c r="J34" s="34"/>
      <c r="K34" s="78">
        <f>ROUND((E34*E$13+F34*F$13+H34*H$13+I34*I$13)/(SUM($E$13,$F$13,$H$13,$I$13,)-4),2)</f>
        <v>11.93</v>
      </c>
      <c r="L34" s="78">
        <f>VLOOKUP(B34,kqthitracnghiem!$A$2:$E$63,5,0)</f>
        <v>5.5</v>
      </c>
      <c r="M34" s="79">
        <f>ROUND((K34*2+L34)/3,2)</f>
        <v>9.7899999999999991</v>
      </c>
      <c r="N34" s="112">
        <f>RANK(M34,$M$15:$M$64,0)</f>
        <v>20</v>
      </c>
      <c r="O34" s="69" t="str">
        <f>VLOOKUP(B34,'k21dTB-TL'!$A$4:$R$363,16,0)</f>
        <v>8.4</v>
      </c>
      <c r="P34" s="69" t="str">
        <f>VLOOKUP(B34,'k21dTB-TL'!$A$4:$R$363,18,0)</f>
        <v>37</v>
      </c>
    </row>
    <row r="35" spans="1:16" s="80" customFormat="1">
      <c r="A35" s="34"/>
      <c r="B35" s="105">
        <v>2112336</v>
      </c>
      <c r="C35" s="106" t="s">
        <v>116</v>
      </c>
      <c r="D35" s="106" t="s">
        <v>77</v>
      </c>
      <c r="E35" s="77">
        <f>VLOOKUP(B35,k21cotloi!$A$4:$I$65,4,0)</f>
        <v>9.5</v>
      </c>
      <c r="F35" s="77">
        <f>VLOOKUP(B35,k21cotloi!$A$4:$I$65,7,0)</f>
        <v>8.1999999999999993</v>
      </c>
      <c r="G35" s="34"/>
      <c r="H35" s="77">
        <f>VLOOKUP(B35,k21cotloi!$A$4:$I$65,5,0)</f>
        <v>8</v>
      </c>
      <c r="I35" s="77">
        <f>VLOOKUP(B35,k21cotloi!$A$4:$I$65,6,0)</f>
        <v>7.6</v>
      </c>
      <c r="J35" s="34"/>
      <c r="K35" s="78">
        <f>ROUND((E35*E$13+F35*F$13+H35*H$13+I35*I$13)/(SUM($E$13,$F$13,$H$13,$I$13,)-4),2)</f>
        <v>12.01</v>
      </c>
      <c r="L35" s="78">
        <f>VLOOKUP(B35,kqthitracnghiem!$A$2:$E$63,5,0)</f>
        <v>5.33</v>
      </c>
      <c r="M35" s="79">
        <f>ROUND((K35*2+L35)/3,2)</f>
        <v>9.7799999999999994</v>
      </c>
      <c r="N35" s="112">
        <f>RANK(M35,$M$15:$M$64,0)</f>
        <v>21</v>
      </c>
      <c r="O35" s="69" t="str">
        <f>VLOOKUP(B35,'k21dTB-TL'!$A$4:$R$363,16,0)</f>
        <v>8.3</v>
      </c>
      <c r="P35" s="69" t="str">
        <f>VLOOKUP(B35,'k21dTB-TL'!$A$4:$R$363,18,0)</f>
        <v>37</v>
      </c>
    </row>
    <row r="36" spans="1:16" s="80" customFormat="1">
      <c r="A36" s="34"/>
      <c r="B36" s="105">
        <v>2112278</v>
      </c>
      <c r="C36" s="106" t="s">
        <v>138</v>
      </c>
      <c r="D36" s="106" t="s">
        <v>82</v>
      </c>
      <c r="E36" s="77">
        <f>VLOOKUP(B36,k21cotloi!$A$4:$I$65,4,0)</f>
        <v>9</v>
      </c>
      <c r="F36" s="77">
        <f>VLOOKUP(B36,k21cotloi!$A$4:$I$65,7,0)</f>
        <v>7.9</v>
      </c>
      <c r="G36" s="34"/>
      <c r="H36" s="77">
        <f>VLOOKUP(B36,k21cotloi!$A$4:$I$65,5,0)</f>
        <v>9</v>
      </c>
      <c r="I36" s="77">
        <f>VLOOKUP(B36,k21cotloi!$A$4:$I$65,6,0)</f>
        <v>8.1</v>
      </c>
      <c r="J36" s="34"/>
      <c r="K36" s="78">
        <f>ROUND((E36*E$13+F36*F$13+H36*H$13+I36*I$13)/(SUM($E$13,$F$13,$H$13,$I$13,)-4),2)</f>
        <v>12.21</v>
      </c>
      <c r="L36" s="78">
        <f>VLOOKUP(B36,kqthitracnghiem!$A$2:$E$63,5,0)</f>
        <v>4.67</v>
      </c>
      <c r="M36" s="79">
        <f>ROUND((K36*2+L36)/3,2)</f>
        <v>9.6999999999999993</v>
      </c>
      <c r="N36" s="112">
        <f>RANK(M36,$M$15:$M$64,0)</f>
        <v>22</v>
      </c>
      <c r="O36" s="69" t="str">
        <f>VLOOKUP(B36,'k21dTB-TL'!$A$4:$R$363,16,0)</f>
        <v>7.9</v>
      </c>
      <c r="P36" s="69" t="str">
        <f>VLOOKUP(B36,'k21dTB-TL'!$A$4:$R$363,18,0)</f>
        <v>34</v>
      </c>
    </row>
    <row r="37" spans="1:16">
      <c r="A37" s="34"/>
      <c r="B37" s="105">
        <v>2110540</v>
      </c>
      <c r="C37" s="106" t="s">
        <v>165</v>
      </c>
      <c r="D37" s="106" t="s">
        <v>166</v>
      </c>
      <c r="E37" s="77">
        <f>VLOOKUP(B37,k21cotloi!$A$4:$I$65,4,0)</f>
        <v>9</v>
      </c>
      <c r="F37" s="77">
        <f>VLOOKUP(B37,k21cotloi!$A$4:$I$65,7,0)</f>
        <v>8.5</v>
      </c>
      <c r="G37" s="34"/>
      <c r="H37" s="77">
        <f>VLOOKUP(B37,k21cotloi!$A$4:$I$65,5,0)</f>
        <v>8.5</v>
      </c>
      <c r="I37" s="77">
        <f>VLOOKUP(B37,k21cotloi!$A$4:$I$65,6,0)</f>
        <v>7.3</v>
      </c>
      <c r="J37" s="34"/>
      <c r="K37" s="78">
        <f>ROUND((E37*E$13+F37*F$13+H37*H$13+I37*I$13)/(SUM($E$13,$F$13,$H$13,$I$13,)-4),2)</f>
        <v>12.04</v>
      </c>
      <c r="L37" s="78">
        <f>VLOOKUP(B37,kqthitracnghiem!$A$2:$E$63,5,0)</f>
        <v>5</v>
      </c>
      <c r="M37" s="79">
        <f>ROUND((K37*2+L37)/3,2)</f>
        <v>9.69</v>
      </c>
      <c r="N37" s="112">
        <f>RANK(M37,$M$15:$M$64,0)</f>
        <v>23</v>
      </c>
      <c r="O37" s="69" t="str">
        <f>VLOOKUP(B37,'k21dTB-TL'!$A$4:$R$363,16,0)</f>
        <v>8.4</v>
      </c>
      <c r="P37" s="69" t="str">
        <f>VLOOKUP(B37,'k21dTB-TL'!$A$4:$R$363,18,0)</f>
        <v>32</v>
      </c>
    </row>
    <row r="38" spans="1:16">
      <c r="A38" s="34"/>
      <c r="B38" s="105">
        <v>2110586</v>
      </c>
      <c r="C38" s="106" t="s">
        <v>132</v>
      </c>
      <c r="D38" s="106" t="s">
        <v>133</v>
      </c>
      <c r="E38" s="77">
        <f>VLOOKUP(B38,k21cotloi!$A$4:$I$65,4,0)</f>
        <v>9</v>
      </c>
      <c r="F38" s="77">
        <f>VLOOKUP(B38,k21cotloi!$A$4:$I$65,7,0)</f>
        <v>7.7</v>
      </c>
      <c r="G38" s="34"/>
      <c r="H38" s="77">
        <f>VLOOKUP(B38,k21cotloi!$A$4:$I$65,5,0)</f>
        <v>8.5</v>
      </c>
      <c r="I38" s="77">
        <f>VLOOKUP(B38,k21cotloi!$A$4:$I$65,6,0)</f>
        <v>7.6</v>
      </c>
      <c r="J38" s="34"/>
      <c r="K38" s="78">
        <f>ROUND((E38*E$13+F38*F$13+H38*H$13+I38*I$13)/(SUM($E$13,$F$13,$H$13,$I$13,)-4),2)</f>
        <v>11.79</v>
      </c>
      <c r="L38" s="78">
        <f>VLOOKUP(B38,kqthitracnghiem!$A$2:$E$63,5,0)</f>
        <v>5.33</v>
      </c>
      <c r="M38" s="79">
        <f>ROUND((K38*2+L38)/3,2)</f>
        <v>9.64</v>
      </c>
      <c r="N38" s="112">
        <f>RANK(M38,$M$15:$M$64,0)</f>
        <v>24</v>
      </c>
      <c r="O38" s="69" t="str">
        <f>VLOOKUP(B38,'k21dTB-TL'!$A$4:$R$363,16,0)</f>
        <v>8.2</v>
      </c>
      <c r="P38" s="69" t="str">
        <f>VLOOKUP(B38,'k21dTB-TL'!$A$4:$R$363,18,0)</f>
        <v>34</v>
      </c>
    </row>
    <row r="39" spans="1:16">
      <c r="A39" s="34"/>
      <c r="B39" s="105">
        <v>2114303</v>
      </c>
      <c r="C39" s="106" t="s">
        <v>125</v>
      </c>
      <c r="D39" s="106" t="s">
        <v>112</v>
      </c>
      <c r="E39" s="77">
        <f>VLOOKUP(B39,k21cotloi!$A$4:$I$65,4,0)</f>
        <v>9.5</v>
      </c>
      <c r="F39" s="77">
        <f>VLOOKUP(B39,k21cotloi!$A$4:$I$65,7,0)</f>
        <v>7.8</v>
      </c>
      <c r="G39" s="34"/>
      <c r="H39" s="77">
        <f>VLOOKUP(B39,k21cotloi!$A$4:$I$65,5,0)</f>
        <v>8.5</v>
      </c>
      <c r="I39" s="77">
        <f>VLOOKUP(B39,k21cotloi!$A$4:$I$65,6,0)</f>
        <v>7.6</v>
      </c>
      <c r="J39" s="34"/>
      <c r="K39" s="78">
        <f>ROUND((E39*E$13+F39*F$13+H39*H$13+I39*I$13)/(SUM($E$13,$F$13,$H$13,$I$13,)-4),2)</f>
        <v>12</v>
      </c>
      <c r="L39" s="78">
        <f>VLOOKUP(B39,kqthitracnghiem!$A$2:$E$63,5,0)</f>
        <v>4.83</v>
      </c>
      <c r="M39" s="79">
        <f>ROUND((K39*2+L39)/3,2)</f>
        <v>9.61</v>
      </c>
      <c r="N39" s="112">
        <f>RANK(M39,$M$15:$M$64,0)</f>
        <v>25</v>
      </c>
      <c r="O39" s="69" t="str">
        <f>VLOOKUP(B39,'k21dTB-TL'!$A$4:$R$363,16,0)</f>
        <v>8.6</v>
      </c>
      <c r="P39" s="69" t="str">
        <f>VLOOKUP(B39,'k21dTB-TL'!$A$4:$R$363,18,0)</f>
        <v>35</v>
      </c>
    </row>
    <row r="40" spans="1:16">
      <c r="A40" s="76"/>
      <c r="B40" s="105">
        <v>2110416</v>
      </c>
      <c r="C40" s="106" t="s">
        <v>111</v>
      </c>
      <c r="D40" s="106" t="s">
        <v>112</v>
      </c>
      <c r="E40" s="77">
        <f>VLOOKUP(B40,k21cotloi!$A$4:$I$65,4,0)</f>
        <v>8.5</v>
      </c>
      <c r="F40" s="77">
        <f>VLOOKUP(B40,k21cotloi!$A$4:$I$65,7,0)</f>
        <v>7.2</v>
      </c>
      <c r="G40" s="77"/>
      <c r="H40" s="77">
        <f>VLOOKUP(B40,k21cotloi!$A$4:$I$65,5,0)</f>
        <v>8</v>
      </c>
      <c r="I40" s="77">
        <f>VLOOKUP(B40,k21cotloi!$A$4:$I$65,6,0)</f>
        <v>7.7</v>
      </c>
      <c r="J40" s="77"/>
      <c r="K40" s="78">
        <f>ROUND((E40*E$13+F40*F$13+H40*H$13+I40*I$13)/(SUM($E$13,$F$13,$H$13,$I$13,)-4),2)</f>
        <v>11.27</v>
      </c>
      <c r="L40" s="78">
        <f>VLOOKUP(B40,kqthitracnghiem!$A$2:$E$63,5,0)</f>
        <v>6.17</v>
      </c>
      <c r="M40" s="79">
        <f>ROUND((K40*2+L40)/3,2)</f>
        <v>9.57</v>
      </c>
      <c r="N40" s="112">
        <f>RANK(M40,$M$15:$M$64,0)</f>
        <v>26</v>
      </c>
      <c r="O40" s="69" t="str">
        <f>VLOOKUP(B40,'k21dTB-TL'!$A$4:$R$363,16,0)</f>
        <v>7.9</v>
      </c>
      <c r="P40" s="69" t="str">
        <f>VLOOKUP(B40,'k21dTB-TL'!$A$4:$R$363,18,0)</f>
        <v>33</v>
      </c>
    </row>
    <row r="41" spans="1:16">
      <c r="A41" s="76"/>
      <c r="B41" s="105">
        <v>2110245</v>
      </c>
      <c r="C41" s="106" t="s">
        <v>97</v>
      </c>
      <c r="D41" s="106" t="s">
        <v>74</v>
      </c>
      <c r="E41" s="77">
        <f>VLOOKUP(B41,k21cotloi!$A$4:$I$65,4,0)</f>
        <v>9</v>
      </c>
      <c r="F41" s="77">
        <f>VLOOKUP(B41,k21cotloi!$A$4:$I$65,7,0)</f>
        <v>8.1999999999999993</v>
      </c>
      <c r="G41" s="77"/>
      <c r="H41" s="77">
        <f>VLOOKUP(B41,k21cotloi!$A$4:$I$65,5,0)</f>
        <v>6.5</v>
      </c>
      <c r="I41" s="77">
        <f>VLOOKUP(B41,k21cotloi!$A$4:$I$65,6,0)</f>
        <v>8.5</v>
      </c>
      <c r="J41" s="77"/>
      <c r="K41" s="78">
        <f>ROUND((E41*E$13+F41*F$13+H41*H$13+I41*I$13)/(SUM($E$13,$F$13,$H$13,$I$13,)-4),2)</f>
        <v>11.64</v>
      </c>
      <c r="L41" s="78">
        <f>VLOOKUP(B41,kqthitracnghiem!$A$2:$E$63,5,0)</f>
        <v>5.33</v>
      </c>
      <c r="M41" s="79">
        <f>ROUND((K41*2+L41)/3,2)</f>
        <v>9.5399999999999991</v>
      </c>
      <c r="N41" s="112">
        <f>RANK(M41,$M$15:$M$64,0)</f>
        <v>27</v>
      </c>
      <c r="O41" s="69" t="str">
        <f>VLOOKUP(B41,'k21dTB-TL'!$A$4:$R$363,16,0)</f>
        <v>8.4</v>
      </c>
      <c r="P41" s="69" t="str">
        <f>VLOOKUP(B41,'k21dTB-TL'!$A$4:$R$363,18,0)</f>
        <v>37</v>
      </c>
    </row>
    <row r="42" spans="1:16">
      <c r="A42" s="34"/>
      <c r="B42" s="105">
        <v>2112378</v>
      </c>
      <c r="C42" s="106" t="s">
        <v>160</v>
      </c>
      <c r="D42" s="106" t="s">
        <v>161</v>
      </c>
      <c r="E42" s="77">
        <f>VLOOKUP(B42,k21cotloi!$A$4:$I$65,4,0)</f>
        <v>9</v>
      </c>
      <c r="F42" s="77">
        <f>VLOOKUP(B42,k21cotloi!$A$4:$I$65,7,0)</f>
        <v>8.8000000000000007</v>
      </c>
      <c r="G42" s="34"/>
      <c r="H42" s="77">
        <f>VLOOKUP(B42,k21cotloi!$A$4:$I$65,5,0)</f>
        <v>7</v>
      </c>
      <c r="I42" s="77">
        <f>VLOOKUP(B42,k21cotloi!$A$4:$I$65,6,0)</f>
        <v>8.3000000000000007</v>
      </c>
      <c r="J42" s="34"/>
      <c r="K42" s="78">
        <f>ROUND((E42*E$13+F42*F$13+H42*H$13+I42*I$13)/(SUM($E$13,$F$13,$H$13,$I$13,)-4),2)</f>
        <v>12.01</v>
      </c>
      <c r="L42" s="78">
        <f>VLOOKUP(B42,kqthitracnghiem!$A$2:$E$63,5,0)</f>
        <v>4.5</v>
      </c>
      <c r="M42" s="79">
        <f>ROUND((K42*2+L42)/3,2)</f>
        <v>9.51</v>
      </c>
      <c r="N42" s="112">
        <f>RANK(M42,$M$15:$M$64,0)</f>
        <v>28</v>
      </c>
      <c r="O42" s="69" t="str">
        <f>VLOOKUP(B42,'k21dTB-TL'!$A$4:$R$363,16,0)</f>
        <v>8.2</v>
      </c>
      <c r="P42" s="69" t="str">
        <f>VLOOKUP(B42,'k21dTB-TL'!$A$4:$R$363,18,0)</f>
        <v>37</v>
      </c>
    </row>
    <row r="43" spans="1:16">
      <c r="A43" s="34"/>
      <c r="B43" s="105">
        <v>2111913</v>
      </c>
      <c r="C43" s="106" t="s">
        <v>131</v>
      </c>
      <c r="D43" s="106" t="s">
        <v>70</v>
      </c>
      <c r="E43" s="77">
        <f>VLOOKUP(B43,k21cotloi!$A$4:$I$65,4,0)</f>
        <v>8.5</v>
      </c>
      <c r="F43" s="77">
        <f>VLOOKUP(B43,k21cotloi!$A$4:$I$65,7,0)</f>
        <v>8.6999999999999993</v>
      </c>
      <c r="G43" s="34"/>
      <c r="H43" s="77">
        <f>VLOOKUP(B43,k21cotloi!$A$4:$I$65,5,0)</f>
        <v>6.5</v>
      </c>
      <c r="I43" s="77">
        <f>VLOOKUP(B43,k21cotloi!$A$4:$I$65,6,0)</f>
        <v>8.1</v>
      </c>
      <c r="J43" s="34"/>
      <c r="K43" s="78">
        <f>ROUND((E43*E$13+F43*F$13+H43*H$13+I43*I$13)/(SUM($E$13,$F$13,$H$13,$I$13,)-4),2)</f>
        <v>11.57</v>
      </c>
      <c r="L43" s="78">
        <f>VLOOKUP(B43,kqthitracnghiem!$A$2:$E$63,5,0)</f>
        <v>5.33</v>
      </c>
      <c r="M43" s="79">
        <f>ROUND((K43*2+L43)/3,2)</f>
        <v>9.49</v>
      </c>
      <c r="N43" s="112">
        <f>RANK(M43,$M$15:$M$64,0)</f>
        <v>29</v>
      </c>
      <c r="O43" s="69" t="str">
        <f>VLOOKUP(B43,'k21dTB-TL'!$A$4:$R$363,16,0)</f>
        <v>7.9</v>
      </c>
      <c r="P43" s="69" t="str">
        <f>VLOOKUP(B43,'k21dTB-TL'!$A$4:$R$363,18,0)</f>
        <v>33</v>
      </c>
    </row>
    <row r="44" spans="1:16">
      <c r="A44" s="76"/>
      <c r="B44" s="105">
        <v>2111837</v>
      </c>
      <c r="C44" s="106" t="s">
        <v>99</v>
      </c>
      <c r="D44" s="106" t="s">
        <v>65</v>
      </c>
      <c r="E44" s="77">
        <f>VLOOKUP(B44,k21cotloi!$A$4:$I$65,4,0)</f>
        <v>8</v>
      </c>
      <c r="F44" s="77">
        <f>VLOOKUP(B44,k21cotloi!$A$4:$I$65,7,0)</f>
        <v>8</v>
      </c>
      <c r="G44" s="77"/>
      <c r="H44" s="77">
        <f>VLOOKUP(B44,k21cotloi!$A$4:$I$65,5,0)</f>
        <v>7.5</v>
      </c>
      <c r="I44" s="77">
        <f>VLOOKUP(B44,k21cotloi!$A$4:$I$65,6,0)</f>
        <v>8.5</v>
      </c>
      <c r="J44" s="77"/>
      <c r="K44" s="78">
        <f>ROUND((E44*E$13+F44*F$13+H44*H$13+I44*I$13)/(SUM($E$13,$F$13,$H$13,$I$13,)-4),2)</f>
        <v>11.56</v>
      </c>
      <c r="L44" s="78">
        <f>VLOOKUP(B44,kqthitracnghiem!$A$2:$E$63,5,0)</f>
        <v>5.17</v>
      </c>
      <c r="M44" s="79">
        <f>ROUND((K44*2+L44)/3,2)</f>
        <v>9.43</v>
      </c>
      <c r="N44" s="112">
        <f>RANK(M44,$M$15:$M$64,0)</f>
        <v>30</v>
      </c>
      <c r="O44" s="69" t="str">
        <f>VLOOKUP(B44,'k21dTB-TL'!$A$4:$R$363,16,0)</f>
        <v>8.2</v>
      </c>
      <c r="P44" s="69" t="str">
        <f>VLOOKUP(B44,'k21dTB-TL'!$A$4:$R$363,18,0)</f>
        <v>34</v>
      </c>
    </row>
    <row r="45" spans="1:16">
      <c r="A45" s="76"/>
      <c r="B45" s="105">
        <v>2110102</v>
      </c>
      <c r="C45" s="106" t="s">
        <v>93</v>
      </c>
      <c r="D45" s="106" t="s">
        <v>75</v>
      </c>
      <c r="E45" s="77">
        <f>VLOOKUP(B45,k21cotloi!$A$4:$I$65,4,0)</f>
        <v>9</v>
      </c>
      <c r="F45" s="77">
        <f>VLOOKUP(B45,k21cotloi!$A$4:$I$65,7,0)</f>
        <v>6.8</v>
      </c>
      <c r="G45" s="77"/>
      <c r="H45" s="77">
        <f>VLOOKUP(B45,k21cotloi!$A$4:$I$65,5,0)</f>
        <v>8.5</v>
      </c>
      <c r="I45" s="77">
        <f>VLOOKUP(B45,k21cotloi!$A$4:$I$65,6,0)</f>
        <v>7.7</v>
      </c>
      <c r="J45" s="77"/>
      <c r="K45" s="78">
        <f>ROUND((E45*E$13+F45*F$13+H45*H$13+I45*I$13)/(SUM($E$13,$F$13,$H$13,$I$13,)-4),2)</f>
        <v>11.42</v>
      </c>
      <c r="L45" s="78">
        <f>VLOOKUP(B45,kqthitracnghiem!$A$2:$E$63,5,0)</f>
        <v>5.17</v>
      </c>
      <c r="M45" s="79">
        <f>ROUND((K45*2+L45)/3,2)</f>
        <v>9.34</v>
      </c>
      <c r="N45" s="112">
        <f>RANK(M45,$M$15:$M$64,0)</f>
        <v>31</v>
      </c>
      <c r="O45" s="69" t="str">
        <f>VLOOKUP(B45,'k21dTB-TL'!$A$4:$R$363,16,0)</f>
        <v>8.2</v>
      </c>
      <c r="P45" s="69" t="str">
        <f>VLOOKUP(B45,'k21dTB-TL'!$A$4:$R$363,18,0)</f>
        <v>37</v>
      </c>
    </row>
    <row r="46" spans="1:16">
      <c r="A46" s="76"/>
      <c r="B46" s="105">
        <v>2111666</v>
      </c>
      <c r="C46" s="106" t="s">
        <v>106</v>
      </c>
      <c r="D46" s="106" t="s">
        <v>105</v>
      </c>
      <c r="E46" s="77">
        <f>VLOOKUP(B46,k21cotloi!$A$4:$I$65,4,0)</f>
        <v>9</v>
      </c>
      <c r="F46" s="77">
        <f>VLOOKUP(B46,k21cotloi!$A$4:$I$65,7,0)</f>
        <v>8.1999999999999993</v>
      </c>
      <c r="G46" s="77"/>
      <c r="H46" s="77">
        <f>VLOOKUP(B46,k21cotloi!$A$4:$I$65,5,0)</f>
        <v>7.5</v>
      </c>
      <c r="I46" s="77">
        <f>VLOOKUP(B46,k21cotloi!$A$4:$I$65,6,0)</f>
        <v>7.6</v>
      </c>
      <c r="J46" s="77"/>
      <c r="K46" s="78">
        <f>ROUND((E46*E$13+F46*F$13+H46*H$13+I46*I$13)/(SUM($E$13,$F$13,$H$13,$I$13,)-4),2)</f>
        <v>11.68</v>
      </c>
      <c r="L46" s="78">
        <f>VLOOKUP(B46,kqthitracnghiem!$A$2:$E$63,5,0)</f>
        <v>4.67</v>
      </c>
      <c r="M46" s="79">
        <f>ROUND((K46*2+L46)/3,2)</f>
        <v>9.34</v>
      </c>
      <c r="N46" s="112">
        <f>RANK(M46,$M$15:$M$64,0)</f>
        <v>31</v>
      </c>
      <c r="O46" s="69" t="str">
        <f>VLOOKUP(B46,'k21dTB-TL'!$A$4:$R$363,16,0)</f>
        <v>8.6</v>
      </c>
      <c r="P46" s="69" t="str">
        <f>VLOOKUP(B46,'k21dTB-TL'!$A$4:$R$363,18,0)</f>
        <v>37</v>
      </c>
    </row>
    <row r="47" spans="1:16">
      <c r="A47" s="34"/>
      <c r="B47" s="105">
        <v>2112096</v>
      </c>
      <c r="C47" s="106" t="s">
        <v>141</v>
      </c>
      <c r="D47" s="106" t="s">
        <v>142</v>
      </c>
      <c r="E47" s="77">
        <f>VLOOKUP(B47,k21cotloi!$A$4:$I$65,4,0)</f>
        <v>9</v>
      </c>
      <c r="F47" s="77">
        <f>VLOOKUP(B47,k21cotloi!$A$4:$I$65,7,0)</f>
        <v>7.6</v>
      </c>
      <c r="G47" s="34"/>
      <c r="H47" s="77">
        <f>VLOOKUP(B47,k21cotloi!$A$4:$I$65,5,0)</f>
        <v>8.5</v>
      </c>
      <c r="I47" s="77">
        <f>VLOOKUP(B47,k21cotloi!$A$4:$I$65,6,0)</f>
        <v>7</v>
      </c>
      <c r="J47" s="34"/>
      <c r="K47" s="78">
        <f>ROUND((E47*E$13+F47*F$13+H47*H$13+I47*I$13)/(SUM($E$13,$F$13,$H$13,$I$13,)-4),2)</f>
        <v>11.54</v>
      </c>
      <c r="L47" s="78">
        <f>VLOOKUP(B47,kqthitracnghiem!$A$2:$E$63,5,0)</f>
        <v>4.83</v>
      </c>
      <c r="M47" s="79">
        <f>ROUND((K47*2+L47)/3,2)</f>
        <v>9.3000000000000007</v>
      </c>
      <c r="N47" s="112">
        <f>RANK(M47,$M$15:$M$64,0)</f>
        <v>33</v>
      </c>
      <c r="O47" s="69" t="str">
        <f>VLOOKUP(B47,'k21dTB-TL'!$A$4:$R$363,16,0)</f>
        <v>7.6</v>
      </c>
      <c r="P47" s="69" t="str">
        <f>VLOOKUP(B47,'k21dTB-TL'!$A$4:$R$363,18,0)</f>
        <v>34</v>
      </c>
    </row>
    <row r="48" spans="1:16">
      <c r="A48" s="34"/>
      <c r="B48" s="105">
        <v>2114939</v>
      </c>
      <c r="C48" s="106" t="s">
        <v>147</v>
      </c>
      <c r="D48" s="106" t="s">
        <v>148</v>
      </c>
      <c r="E48" s="77">
        <f>VLOOKUP(B48,k21cotloi!$A$4:$I$65,4,0)</f>
        <v>9.5</v>
      </c>
      <c r="F48" s="77">
        <f>VLOOKUP(B48,k21cotloi!$A$4:$I$65,7,0)</f>
        <v>7.8</v>
      </c>
      <c r="G48" s="34"/>
      <c r="H48" s="77">
        <f>VLOOKUP(B48,k21cotloi!$A$4:$I$65,5,0)</f>
        <v>8</v>
      </c>
      <c r="I48" s="77">
        <f>VLOOKUP(B48,k21cotloi!$A$4:$I$65,6,0)</f>
        <v>8.4</v>
      </c>
      <c r="J48" s="34"/>
      <c r="K48" s="78">
        <f>ROUND((E48*E$13+F48*F$13+H48*H$13+I48*I$13)/(SUM($E$13,$F$13,$H$13,$I$13,)-4),2)</f>
        <v>12.1</v>
      </c>
      <c r="L48" s="78">
        <f>VLOOKUP(B48,kqthitracnghiem!$A$2:$E$63,5,0)</f>
        <v>3.67</v>
      </c>
      <c r="M48" s="79">
        <f>ROUND((K48*2+L48)/3,2)</f>
        <v>9.2899999999999991</v>
      </c>
      <c r="N48" s="112">
        <f>RANK(M48,$M$15:$M$64,0)</f>
        <v>34</v>
      </c>
      <c r="O48" s="69" t="str">
        <f>VLOOKUP(B48,'k21dTB-TL'!$A$4:$R$363,16,0)</f>
        <v>7.9</v>
      </c>
      <c r="P48" s="69" t="str">
        <f>VLOOKUP(B48,'k21dTB-TL'!$A$4:$R$363,18,0)</f>
        <v>37</v>
      </c>
    </row>
    <row r="49" spans="1:16">
      <c r="A49" s="34"/>
      <c r="B49" s="105">
        <v>2112342</v>
      </c>
      <c r="C49" s="106" t="s">
        <v>162</v>
      </c>
      <c r="D49" s="106" t="s">
        <v>163</v>
      </c>
      <c r="E49" s="77">
        <f>VLOOKUP(B49,k21cotloi!$A$4:$I$65,4,0)</f>
        <v>9</v>
      </c>
      <c r="F49" s="77">
        <f>VLOOKUP(B49,k21cotloi!$A$4:$I$65,7,0)</f>
        <v>8.1</v>
      </c>
      <c r="G49" s="34"/>
      <c r="H49" s="77">
        <f>VLOOKUP(B49,k21cotloi!$A$4:$I$65,5,0)</f>
        <v>8.5</v>
      </c>
      <c r="I49" s="77">
        <f>VLOOKUP(B49,k21cotloi!$A$4:$I$65,6,0)</f>
        <v>7.5</v>
      </c>
      <c r="J49" s="34"/>
      <c r="K49" s="78">
        <f>ROUND((E49*E$13+F49*F$13+H49*H$13+I49*I$13)/(SUM($E$13,$F$13,$H$13,$I$13,)-4),2)</f>
        <v>11.93</v>
      </c>
      <c r="L49" s="78">
        <f>VLOOKUP(B49,kqthitracnghiem!$A$2:$E$63,5,0)</f>
        <v>3.83</v>
      </c>
      <c r="M49" s="79">
        <f>ROUND((K49*2+L49)/3,2)</f>
        <v>9.23</v>
      </c>
      <c r="N49" s="112">
        <f>RANK(M49,$M$15:$M$64,0)</f>
        <v>35</v>
      </c>
      <c r="O49" s="69" t="str">
        <f>VLOOKUP(B49,'k21dTB-TL'!$A$4:$R$363,16,0)</f>
        <v>8.6</v>
      </c>
      <c r="P49" s="69" t="str">
        <f>VLOOKUP(B49,'k21dTB-TL'!$A$4:$R$363,18,0)</f>
        <v>30</v>
      </c>
    </row>
    <row r="50" spans="1:16">
      <c r="A50" s="76"/>
      <c r="B50" s="105">
        <v>2111025</v>
      </c>
      <c r="C50" s="106" t="s">
        <v>92</v>
      </c>
      <c r="D50" s="106" t="s">
        <v>66</v>
      </c>
      <c r="E50" s="77">
        <f>VLOOKUP(B50,k21cotloi!$A$4:$I$65,4,0)</f>
        <v>9</v>
      </c>
      <c r="F50" s="77">
        <f>VLOOKUP(B50,k21cotloi!$A$4:$I$65,7,0)</f>
        <v>7.5</v>
      </c>
      <c r="G50" s="77"/>
      <c r="H50" s="77">
        <f>VLOOKUP(B50,k21cotloi!$A$4:$I$65,5,0)</f>
        <v>8</v>
      </c>
      <c r="I50" s="77">
        <f>VLOOKUP(B50,k21cotloi!$A$4:$I$65,6,0)</f>
        <v>7</v>
      </c>
      <c r="J50" s="77"/>
      <c r="K50" s="78">
        <f>ROUND((E50*E$13+F50*F$13+H50*H$13+I50*I$13)/(SUM($E$13,$F$13,$H$13,$I$13,)-4),2)</f>
        <v>11.33</v>
      </c>
      <c r="L50" s="78">
        <f>VLOOKUP(B50,kqthitracnghiem!$A$2:$E$63,5,0)</f>
        <v>4.83</v>
      </c>
      <c r="M50" s="79">
        <f>ROUND((K50*2+L50)/3,2)</f>
        <v>9.16</v>
      </c>
      <c r="N50" s="112">
        <f>RANK(M50,$M$15:$M$64,0)</f>
        <v>36</v>
      </c>
      <c r="O50" s="69" t="str">
        <f>VLOOKUP(B50,'k21dTB-TL'!$A$4:$R$363,16,0)</f>
        <v>7.8</v>
      </c>
      <c r="P50" s="69" t="str">
        <f>VLOOKUP(B50,'k21dTB-TL'!$A$4:$R$363,18,0)</f>
        <v>40</v>
      </c>
    </row>
    <row r="51" spans="1:16">
      <c r="A51" s="76"/>
      <c r="B51" s="105">
        <v>2114278</v>
      </c>
      <c r="C51" s="106" t="s">
        <v>124</v>
      </c>
      <c r="D51" s="106" t="s">
        <v>70</v>
      </c>
      <c r="E51" s="77">
        <f>VLOOKUP(B51,k21cotloi!$A$4:$I$65,4,0)</f>
        <v>8.5</v>
      </c>
      <c r="F51" s="77">
        <f>VLOOKUP(B51,k21cotloi!$A$4:$I$65,7,0)</f>
        <v>7.7</v>
      </c>
      <c r="G51" s="76"/>
      <c r="H51" s="77">
        <f>VLOOKUP(B51,k21cotloi!$A$4:$I$65,5,0)</f>
        <v>7.5</v>
      </c>
      <c r="I51" s="77">
        <f>VLOOKUP(B51,k21cotloi!$A$4:$I$65,6,0)</f>
        <v>7.5</v>
      </c>
      <c r="J51" s="76"/>
      <c r="K51" s="78">
        <f>ROUND((E51*E$13+F51*F$13+H51*H$13+I51*I$13)/(SUM($E$13,$F$13,$H$13,$I$13,)-4),2)</f>
        <v>11.26</v>
      </c>
      <c r="L51" s="78">
        <f>VLOOKUP(B51,kqthitracnghiem!$A$2:$E$63,5,0)</f>
        <v>4.5</v>
      </c>
      <c r="M51" s="79">
        <f>ROUND((K51*2+L51)/3,2)</f>
        <v>9.01</v>
      </c>
      <c r="N51" s="112">
        <f>RANK(M51,$M$15:$M$64,0)</f>
        <v>37</v>
      </c>
      <c r="O51" s="69" t="str">
        <f>VLOOKUP(B51,'k21dTB-TL'!$A$4:$R$363,16,0)</f>
        <v>8.2</v>
      </c>
      <c r="P51" s="69" t="str">
        <f>VLOOKUP(B51,'k21dTB-TL'!$A$4:$R$363,18,0)</f>
        <v>40</v>
      </c>
    </row>
    <row r="52" spans="1:16">
      <c r="A52" s="76"/>
      <c r="B52" s="105">
        <v>2111538</v>
      </c>
      <c r="C52" s="106" t="s">
        <v>101</v>
      </c>
      <c r="D52" s="106" t="s">
        <v>78</v>
      </c>
      <c r="E52" s="77">
        <f>VLOOKUP(B52,k21cotloi!$A$4:$I$65,4,0)</f>
        <v>9</v>
      </c>
      <c r="F52" s="77">
        <f>VLOOKUP(B52,k21cotloi!$A$4:$I$65,7,0)</f>
        <v>7.9</v>
      </c>
      <c r="G52" s="77"/>
      <c r="H52" s="77">
        <f>VLOOKUP(B52,k21cotloi!$A$4:$I$65,5,0)</f>
        <v>7</v>
      </c>
      <c r="I52" s="77">
        <f>VLOOKUP(B52,k21cotloi!$A$4:$I$65,6,0)</f>
        <v>6.6</v>
      </c>
      <c r="J52" s="77"/>
      <c r="K52" s="78">
        <f>ROUND((E52*E$13+F52*F$13+H52*H$13+I52*I$13)/(SUM($E$13,$F$13,$H$13,$I$13,)-4),2)</f>
        <v>11.04</v>
      </c>
      <c r="L52" s="78">
        <f>VLOOKUP(B52,kqthitracnghiem!$A$2:$E$63,5,0)</f>
        <v>4.67</v>
      </c>
      <c r="M52" s="79">
        <f>ROUND((K52*2+L52)/3,2)</f>
        <v>8.92</v>
      </c>
      <c r="N52" s="112">
        <f>RANK(M52,$M$15:$M$64,0)</f>
        <v>38</v>
      </c>
      <c r="O52" s="69" t="str">
        <f>VLOOKUP(B52,'k21dTB-TL'!$A$4:$R$363,16,0)</f>
        <v>7.6</v>
      </c>
      <c r="P52" s="69" t="str">
        <f>VLOOKUP(B52,'k21dTB-TL'!$A$4:$R$363,18,0)</f>
        <v>37</v>
      </c>
    </row>
    <row r="53" spans="1:16">
      <c r="A53" s="76"/>
      <c r="B53" s="105">
        <v>2110833</v>
      </c>
      <c r="C53" s="106" t="s">
        <v>120</v>
      </c>
      <c r="D53" s="106" t="s">
        <v>121</v>
      </c>
      <c r="E53" s="77">
        <f>VLOOKUP(B53,k21cotloi!$A$4:$I$65,4,0)</f>
        <v>9</v>
      </c>
      <c r="F53" s="77">
        <f>VLOOKUP(B53,k21cotloi!$A$4:$I$65,7,0)</f>
        <v>7.4</v>
      </c>
      <c r="G53" s="76"/>
      <c r="H53" s="77">
        <f>VLOOKUP(B53,k21cotloi!$A$4:$I$65,5,0)</f>
        <v>8</v>
      </c>
      <c r="I53" s="77">
        <f>VLOOKUP(B53,k21cotloi!$A$4:$I$65,6,0)</f>
        <v>7.2</v>
      </c>
      <c r="J53" s="76"/>
      <c r="K53" s="78">
        <f>ROUND((E53*E$13+F53*F$13+H53*H$13+I53*I$13)/(SUM($E$13,$F$13,$H$13,$I$13,)-4),2)</f>
        <v>11.36</v>
      </c>
      <c r="L53" s="78">
        <f>VLOOKUP(B53,kqthitracnghiem!$A$2:$E$63,5,0)</f>
        <v>4</v>
      </c>
      <c r="M53" s="79">
        <f>ROUND((K53*2+L53)/3,2)</f>
        <v>8.91</v>
      </c>
      <c r="N53" s="112">
        <f>RANK(M53,$M$15:$M$64,0)</f>
        <v>39</v>
      </c>
      <c r="O53" s="69" t="str">
        <f>VLOOKUP(B53,'k21dTB-TL'!$A$4:$R$363,16,0)</f>
        <v>7.8</v>
      </c>
      <c r="P53" s="69" t="str">
        <f>VLOOKUP(B53,'k21dTB-TL'!$A$4:$R$363,18,0)</f>
        <v>34</v>
      </c>
    </row>
    <row r="54" spans="1:16">
      <c r="A54" s="76"/>
      <c r="B54" s="105">
        <v>2110813</v>
      </c>
      <c r="C54" s="106" t="s">
        <v>113</v>
      </c>
      <c r="D54" s="106" t="s">
        <v>114</v>
      </c>
      <c r="E54" s="77">
        <f>VLOOKUP(B54,k21cotloi!$A$4:$I$65,4,0)</f>
        <v>9</v>
      </c>
      <c r="F54" s="77">
        <f>VLOOKUP(B54,k21cotloi!$A$4:$I$65,7,0)</f>
        <v>7.3</v>
      </c>
      <c r="G54" s="77"/>
      <c r="H54" s="77">
        <f>VLOOKUP(B54,k21cotloi!$A$4:$I$65,5,0)</f>
        <v>6.5</v>
      </c>
      <c r="I54" s="77">
        <f>VLOOKUP(B54,k21cotloi!$A$4:$I$65,6,0)</f>
        <v>8.1999999999999993</v>
      </c>
      <c r="J54" s="77"/>
      <c r="K54" s="78">
        <f>ROUND((E54*E$13+F54*F$13+H54*H$13+I54*I$13)/(SUM($E$13,$F$13,$H$13,$I$13,)-4),2)</f>
        <v>11.14</v>
      </c>
      <c r="L54" s="78">
        <f>VLOOKUP(B54,kqthitracnghiem!$A$2:$E$63,5,0)</f>
        <v>4.33</v>
      </c>
      <c r="M54" s="79">
        <f>ROUND((K54*2+L54)/3,2)</f>
        <v>8.8699999999999992</v>
      </c>
      <c r="N54" s="112">
        <f>RANK(M54,$M$15:$M$64,0)</f>
        <v>40</v>
      </c>
      <c r="O54" s="69" t="str">
        <f>VLOOKUP(B54,'k21dTB-TL'!$A$4:$R$363,16,0)</f>
        <v>7.7</v>
      </c>
      <c r="P54" s="69" t="str">
        <f>VLOOKUP(B54,'k21dTB-TL'!$A$4:$R$363,18,0)</f>
        <v>31</v>
      </c>
    </row>
    <row r="55" spans="1:16">
      <c r="A55" s="34"/>
      <c r="B55" s="105">
        <v>2110507</v>
      </c>
      <c r="C55" s="106" t="s">
        <v>152</v>
      </c>
      <c r="D55" s="106" t="s">
        <v>153</v>
      </c>
      <c r="E55" s="77">
        <f>VLOOKUP(B55,k21cotloi!$A$4:$I$65,4,0)</f>
        <v>9</v>
      </c>
      <c r="F55" s="77">
        <f>VLOOKUP(B55,k21cotloi!$A$4:$I$65,7,0)</f>
        <v>7.6</v>
      </c>
      <c r="G55" s="34"/>
      <c r="H55" s="77">
        <f>VLOOKUP(B55,k21cotloi!$A$4:$I$65,5,0)</f>
        <v>7.5</v>
      </c>
      <c r="I55" s="77">
        <f>VLOOKUP(B55,k21cotloi!$A$4:$I$65,6,0)</f>
        <v>7.1</v>
      </c>
      <c r="J55" s="34"/>
      <c r="K55" s="78">
        <f>ROUND((E55*E$13+F55*F$13+H55*H$13+I55*I$13)/(SUM($E$13,$F$13,$H$13,$I$13,)-4),2)</f>
        <v>11.24</v>
      </c>
      <c r="L55" s="78">
        <f>VLOOKUP(B55,kqthitracnghiem!$A$2:$E$63,5,0)</f>
        <v>3.5</v>
      </c>
      <c r="M55" s="79">
        <f>ROUND((K55*2+L55)/3,2)</f>
        <v>8.66</v>
      </c>
      <c r="N55" s="75">
        <f>RANK(M55,$M$15:$M$64,0)</f>
        <v>41</v>
      </c>
      <c r="O55" s="69" t="str">
        <f>VLOOKUP(B55,'k21dTB-TL'!$A$4:$R$363,16,0)</f>
        <v>8.3</v>
      </c>
      <c r="P55" s="69" t="str">
        <f>VLOOKUP(B55,'k21dTB-TL'!$A$4:$R$363,18,0)</f>
        <v>37</v>
      </c>
    </row>
    <row r="56" spans="1:16">
      <c r="A56" s="76"/>
      <c r="B56" s="105">
        <v>2110103</v>
      </c>
      <c r="C56" s="106" t="s">
        <v>94</v>
      </c>
      <c r="D56" s="106" t="s">
        <v>95</v>
      </c>
      <c r="E56" s="77">
        <f>VLOOKUP(B56,k21cotloi!$A$4:$I$65,4,0)</f>
        <v>8</v>
      </c>
      <c r="F56" s="77">
        <f>VLOOKUP(B56,k21cotloi!$A$4:$I$65,7,0)</f>
        <v>7.5</v>
      </c>
      <c r="G56" s="77"/>
      <c r="H56" s="77">
        <f>VLOOKUP(B56,k21cotloi!$A$4:$I$65,5,0)</f>
        <v>7</v>
      </c>
      <c r="I56" s="77">
        <f>VLOOKUP(B56,k21cotloi!$A$4:$I$65,6,0)</f>
        <v>7</v>
      </c>
      <c r="J56" s="77"/>
      <c r="K56" s="78">
        <f>ROUND((E56*E$13+F56*F$13+H56*H$13+I56*I$13)/(SUM($E$13,$F$13,$H$13,$I$13,)-4),2)</f>
        <v>10.67</v>
      </c>
      <c r="L56" s="78">
        <f>VLOOKUP(B56,kqthitracnghiem!$A$2:$E$63,5,0)</f>
        <v>4</v>
      </c>
      <c r="M56" s="79">
        <f>ROUND((K56*2+L56)/3,2)</f>
        <v>8.4499999999999993</v>
      </c>
      <c r="N56" s="75">
        <f>RANK(M56,$M$15:$M$64,0)</f>
        <v>42</v>
      </c>
      <c r="O56" s="69" t="str">
        <f>VLOOKUP(B56,'k21dTB-TL'!$A$4:$R$363,16,0)</f>
        <v>8.1</v>
      </c>
      <c r="P56" s="69" t="str">
        <f>VLOOKUP(B56,'k21dTB-TL'!$A$4:$R$363,18,0)</f>
        <v>35</v>
      </c>
    </row>
    <row r="57" spans="1:16">
      <c r="A57" s="34"/>
      <c r="B57" s="105">
        <v>2110546</v>
      </c>
      <c r="C57" s="106" t="s">
        <v>164</v>
      </c>
      <c r="D57" s="106" t="s">
        <v>81</v>
      </c>
      <c r="E57" s="77">
        <f>VLOOKUP(B57,k21cotloi!$A$4:$I$65,4,0)</f>
        <v>9.5</v>
      </c>
      <c r="F57" s="77">
        <f>VLOOKUP(B57,k21cotloi!$A$4:$I$65,7,0)</f>
        <v>8.5</v>
      </c>
      <c r="G57" s="34"/>
      <c r="H57" s="77">
        <v>0</v>
      </c>
      <c r="I57" s="77">
        <f>VLOOKUP(B57,k21cotloi!$A$4:$I$65,6,0)</f>
        <v>10</v>
      </c>
      <c r="J57" s="34"/>
      <c r="K57" s="78">
        <f>ROUND((E57*E$13+F57*F$13+H57*H$13+I57*I$13)/(SUM($E$13,$F$13,$H$13,$I$13,)-4),2)</f>
        <v>10.28</v>
      </c>
      <c r="L57" s="78">
        <f>VLOOKUP(B57,kqthitracnghiem!$A$2:$E$63,5,0)</f>
        <v>4</v>
      </c>
      <c r="M57" s="79">
        <f>ROUND((K57*2+L57)/3,2)</f>
        <v>8.19</v>
      </c>
      <c r="N57" s="75">
        <f>RANK(M57,$M$15:$M$64,0)</f>
        <v>43</v>
      </c>
      <c r="O57" s="69" t="str">
        <f>VLOOKUP(B57,'k21dTB-TL'!$A$4:$R$363,16,0)</f>
        <v>8.6</v>
      </c>
      <c r="P57" s="69" t="str">
        <f>VLOOKUP(B57,'k21dTB-TL'!$A$4:$R$363,18,0)</f>
        <v>31</v>
      </c>
    </row>
    <row r="58" spans="1:16">
      <c r="A58" s="34"/>
      <c r="B58" s="105">
        <v>2114531</v>
      </c>
      <c r="C58" s="106" t="s">
        <v>139</v>
      </c>
      <c r="D58" s="106" t="s">
        <v>62</v>
      </c>
      <c r="E58" s="77">
        <f>VLOOKUP(B58,k21cotloi!$A$4:$I$65,4,0)</f>
        <v>8.5</v>
      </c>
      <c r="F58" s="77">
        <f>VLOOKUP(B58,k21cotloi!$A$4:$I$65,7,0)</f>
        <v>6.3</v>
      </c>
      <c r="G58" s="34"/>
      <c r="H58" s="77">
        <f>VLOOKUP(B58,k21cotloi!$A$4:$I$65,5,0)</f>
        <v>6.5</v>
      </c>
      <c r="I58" s="77">
        <f>VLOOKUP(B58,k21cotloi!$A$4:$I$65,6,0)</f>
        <v>6.7</v>
      </c>
      <c r="J58" s="34"/>
      <c r="K58" s="78">
        <f>ROUND((E58*E$13+F58*F$13+H58*H$13+I58*I$13)/(SUM($E$13,$F$13,$H$13,$I$13,)-4),2)</f>
        <v>10.029999999999999</v>
      </c>
      <c r="L58" s="78">
        <f>VLOOKUP(B58,kqthitracnghiem!$A$2:$E$63,5,0)</f>
        <v>4.33</v>
      </c>
      <c r="M58" s="79">
        <f>ROUND((K58*2+L58)/3,2)</f>
        <v>8.1300000000000008</v>
      </c>
      <c r="N58" s="75">
        <f>RANK(M58,$M$15:$M$64,0)</f>
        <v>44</v>
      </c>
      <c r="O58" s="69" t="str">
        <f>VLOOKUP(B58,'k21dTB-TL'!$A$4:$R$363,16,0)</f>
        <v>7.4</v>
      </c>
      <c r="P58" s="69" t="str">
        <f>VLOOKUP(B58,'k21dTB-TL'!$A$4:$R$363,18,0)</f>
        <v>37</v>
      </c>
    </row>
    <row r="59" spans="1:16">
      <c r="A59" s="76"/>
      <c r="B59" s="105">
        <v>2114066</v>
      </c>
      <c r="C59" s="106" t="s">
        <v>98</v>
      </c>
      <c r="D59" s="106" t="s">
        <v>59</v>
      </c>
      <c r="E59" s="77">
        <f>VLOOKUP(B59,k21cotloi!$A$4:$I$65,4,0)</f>
        <v>8.5</v>
      </c>
      <c r="F59" s="77">
        <f>VLOOKUP(B59,k21cotloi!$A$4:$I$65,7,0)</f>
        <v>7.9</v>
      </c>
      <c r="G59" s="77"/>
      <c r="H59" s="77">
        <v>0</v>
      </c>
      <c r="I59" s="77">
        <f>VLOOKUP(B59,k21cotloi!$A$4:$I$65,6,0)</f>
        <v>7.9</v>
      </c>
      <c r="J59" s="77"/>
      <c r="K59" s="78">
        <f>ROUND((E59*E$13+F59*F$13+H59*H$13+I59*I$13)/(SUM($E$13,$F$13,$H$13,$I$13,)-4),2)</f>
        <v>8.98</v>
      </c>
      <c r="L59" s="78">
        <f>VLOOKUP(B59,kqthitracnghiem!$A$2:$E$63,5,0)</f>
        <v>5.5</v>
      </c>
      <c r="M59" s="79">
        <f>ROUND((K59*2+L59)/3,2)</f>
        <v>7.82</v>
      </c>
      <c r="N59" s="75">
        <f>RANK(M59,$M$15:$M$64,0)</f>
        <v>45</v>
      </c>
      <c r="O59" s="69" t="str">
        <f>VLOOKUP(B59,'k21dTB-TL'!$A$4:$R$363,16,0)</f>
        <v>7.5</v>
      </c>
      <c r="P59" s="69" t="str">
        <f>VLOOKUP(B59,'k21dTB-TL'!$A$4:$R$363,18,0)</f>
        <v>34</v>
      </c>
    </row>
    <row r="60" spans="1:16">
      <c r="A60" s="34"/>
      <c r="B60" s="105">
        <v>2114417</v>
      </c>
      <c r="C60" s="106" t="s">
        <v>134</v>
      </c>
      <c r="D60" s="106" t="s">
        <v>61</v>
      </c>
      <c r="E60" s="77">
        <f>VLOOKUP(B60,k21cotloi!$A$4:$I$65,4,0)</f>
        <v>8.5</v>
      </c>
      <c r="F60" s="77">
        <f>VLOOKUP(B60,k21cotloi!$A$4:$I$65,7,0)</f>
        <v>7.7</v>
      </c>
      <c r="G60" s="34"/>
      <c r="H60" s="77">
        <v>0</v>
      </c>
      <c r="I60" s="77">
        <f>VLOOKUP(B60,k21cotloi!$A$4:$I$65,6,0)</f>
        <v>7.9</v>
      </c>
      <c r="J60" s="34"/>
      <c r="K60" s="78">
        <f>ROUND((E60*E$13+F60*F$13+H60*H$13+I60*I$13)/(SUM($E$13,$F$13,$H$13,$I$13,)-4),2)</f>
        <v>8.89</v>
      </c>
      <c r="L60" s="78">
        <f>VLOOKUP(B60,kqthitracnghiem!$A$2:$E$63,5,0)</f>
        <v>5.67</v>
      </c>
      <c r="M60" s="79">
        <f>ROUND((K60*2+L60)/3,2)</f>
        <v>7.82</v>
      </c>
      <c r="N60" s="75">
        <f>RANK(M60,$M$15:$M$64,0)</f>
        <v>45</v>
      </c>
      <c r="O60" s="69" t="str">
        <f>VLOOKUP(B60,'k21dTB-TL'!$A$4:$R$363,16,0)</f>
        <v>8.7</v>
      </c>
      <c r="P60" s="69" t="str">
        <f>VLOOKUP(B60,'k21dTB-TL'!$A$4:$R$363,18,0)</f>
        <v>34</v>
      </c>
    </row>
    <row r="61" spans="1:16">
      <c r="A61" s="76"/>
      <c r="B61" s="105">
        <v>2112762</v>
      </c>
      <c r="C61" s="106" t="s">
        <v>110</v>
      </c>
      <c r="D61" s="106" t="s">
        <v>69</v>
      </c>
      <c r="E61" s="77">
        <f>VLOOKUP(B61,k21cotloi!$A$4:$I$65,4,0)</f>
        <v>9</v>
      </c>
      <c r="F61" s="77">
        <f>VLOOKUP(B61,k21cotloi!$A$4:$I$65,7,0)</f>
        <v>8.1</v>
      </c>
      <c r="G61" s="77"/>
      <c r="H61" s="77">
        <v>0</v>
      </c>
      <c r="I61" s="77">
        <f>VLOOKUP(B61,k21cotloi!$A$4:$I$65,6,0)</f>
        <v>7.4</v>
      </c>
      <c r="J61" s="77"/>
      <c r="K61" s="78">
        <f>ROUND((E61*E$13+F61*F$13+H61*H$13+I61*I$13)/(SUM($E$13,$F$13,$H$13,$I$13,)-4),2)</f>
        <v>9.07</v>
      </c>
      <c r="L61" s="78">
        <f>VLOOKUP(B61,kqthitracnghiem!$A$2:$E$63,5,0)</f>
        <v>4.33</v>
      </c>
      <c r="M61" s="79">
        <f>ROUND((K61*2+L61)/3,2)</f>
        <v>7.49</v>
      </c>
      <c r="N61" s="75">
        <f>RANK(M61,$M$15:$M$64,0)</f>
        <v>47</v>
      </c>
      <c r="O61" s="69" t="str">
        <f>VLOOKUP(B61,'k21dTB-TL'!$A$4:$R$363,16,0)</f>
        <v>8.4</v>
      </c>
      <c r="P61" s="69" t="str">
        <f>VLOOKUP(B61,'k21dTB-TL'!$A$4:$R$363,18,0)</f>
        <v>31</v>
      </c>
    </row>
    <row r="62" spans="1:16">
      <c r="A62" s="34"/>
      <c r="B62" s="105">
        <v>2111860</v>
      </c>
      <c r="C62" s="106" t="s">
        <v>128</v>
      </c>
      <c r="D62" s="106" t="s">
        <v>129</v>
      </c>
      <c r="E62" s="77">
        <f>VLOOKUP(B62,k21cotloi!$A$4:$I$65,4,0)</f>
        <v>9</v>
      </c>
      <c r="F62" s="77">
        <f>VLOOKUP(B62,k21cotloi!$A$4:$I$65,7,0)</f>
        <v>7.9</v>
      </c>
      <c r="G62" s="34"/>
      <c r="H62" s="77">
        <v>0</v>
      </c>
      <c r="I62" s="77">
        <f>VLOOKUP(B62,k21cotloi!$A$4:$I$65,6,0)</f>
        <v>6.9</v>
      </c>
      <c r="J62" s="34"/>
      <c r="K62" s="78">
        <f>ROUND((E62*E$13+F62*F$13+H62*H$13+I62*I$13)/(SUM($E$13,$F$13,$H$13,$I$13,)-4),2)</f>
        <v>8.81</v>
      </c>
      <c r="L62" s="78">
        <f>VLOOKUP(B62,kqthitracnghiem!$A$2:$E$63,5,0)</f>
        <v>3.83</v>
      </c>
      <c r="M62" s="79">
        <f>ROUND((K62*2+L62)/3,2)</f>
        <v>7.15</v>
      </c>
      <c r="N62" s="75">
        <f>RANK(M62,$M$15:$M$64,0)</f>
        <v>48</v>
      </c>
      <c r="O62" s="69" t="str">
        <f>VLOOKUP(B62,'k21dTB-TL'!$A$4:$R$363,16,0)</f>
        <v>7.8</v>
      </c>
      <c r="P62" s="69" t="str">
        <f>VLOOKUP(B62,'k21dTB-TL'!$A$4:$R$363,18,0)</f>
        <v>31</v>
      </c>
    </row>
    <row r="63" spans="1:16">
      <c r="A63" s="34"/>
      <c r="B63" s="105">
        <v>2110501</v>
      </c>
      <c r="C63" s="106" t="s">
        <v>144</v>
      </c>
      <c r="D63" s="106" t="s">
        <v>145</v>
      </c>
      <c r="E63" s="77">
        <f>VLOOKUP(B63,k21cotloi!$A$4:$I$65,4,0)</f>
        <v>8.5</v>
      </c>
      <c r="F63" s="77">
        <f>VLOOKUP(B63,k21cotloi!$A$4:$I$65,7,0)</f>
        <v>7</v>
      </c>
      <c r="G63" s="34"/>
      <c r="H63" s="77">
        <f>VLOOKUP(B63,k21cotloi!$A$4:$I$65,5,0)</f>
        <v>8.5</v>
      </c>
      <c r="I63" s="77">
        <f>VLOOKUP(B63,k21cotloi!$A$4:$I$65,6,0)</f>
        <v>0</v>
      </c>
      <c r="J63" s="34"/>
      <c r="K63" s="78">
        <f>ROUND((E63*E$13+F63*F$13+H63*H$13+I63*I$13)/(SUM($E$13,$F$13,$H$13,$I$13,)-4),2)</f>
        <v>8.7799999999999994</v>
      </c>
      <c r="L63" s="78">
        <f>VLOOKUP(B63,kqthitracnghiem!$A$2:$E$63,5,0)</f>
        <v>3.5</v>
      </c>
      <c r="M63" s="79">
        <f>ROUND((K63*2+L63)/3,2)</f>
        <v>7.02</v>
      </c>
      <c r="N63" s="75">
        <f>RANK(M63,$M$15:$M$64,0)</f>
        <v>49</v>
      </c>
      <c r="O63" s="69" t="str">
        <f>VLOOKUP(B63,'k21dTB-TL'!$A$4:$R$363,16,0)</f>
        <v>7.3</v>
      </c>
      <c r="P63" s="69" t="str">
        <f>VLOOKUP(B63,'k21dTB-TL'!$A$4:$R$363,18,0)</f>
        <v>33</v>
      </c>
    </row>
    <row r="64" spans="1:16">
      <c r="A64" s="34"/>
      <c r="B64" s="105">
        <v>2112302</v>
      </c>
      <c r="C64" s="106" t="s">
        <v>167</v>
      </c>
      <c r="D64" s="106" t="s">
        <v>166</v>
      </c>
      <c r="E64" s="77">
        <f>VLOOKUP(B64,k21cotloi!$A$4:$I$65,4,0)</f>
        <v>8.5</v>
      </c>
      <c r="F64" s="77">
        <f>VLOOKUP(B64,k21cotloi!$A$4:$I$65,7,0)</f>
        <v>7</v>
      </c>
      <c r="G64" s="34"/>
      <c r="H64" s="77">
        <v>0</v>
      </c>
      <c r="I64" s="77">
        <f>VLOOKUP(B64,k21cotloi!$A$4:$I$65,6,0)</f>
        <v>6.6</v>
      </c>
      <c r="J64" s="34"/>
      <c r="K64" s="78">
        <f>ROUND((E64*E$13+F64*F$13+H64*H$13+I64*I$13)/(SUM($E$13,$F$13,$H$13,$I$13,)-4),2)</f>
        <v>8.14</v>
      </c>
      <c r="L64" s="78">
        <f>VLOOKUP(B64,kqthitracnghiem!$A$2:$E$63,5,0)</f>
        <v>3.67</v>
      </c>
      <c r="M64" s="79">
        <f>ROUND((K64*2+L64)/3,2)</f>
        <v>6.65</v>
      </c>
      <c r="N64" s="75">
        <f>RANK(M64,$M$15:$M$64,0)</f>
        <v>50</v>
      </c>
      <c r="O64" s="69" t="str">
        <f>VLOOKUP(B64,'k21dTB-TL'!$A$4:$R$363,16,0)</f>
        <v>7.4</v>
      </c>
      <c r="P64" s="69" t="str">
        <f>VLOOKUP(B64,'k21dTB-TL'!$A$4:$R$363,18,0)</f>
        <v>34</v>
      </c>
    </row>
  </sheetData>
  <autoFilter ref="A14:P64" xr:uid="{00000000-0009-0000-0000-000000000000}">
    <sortState xmlns:xlrd2="http://schemas.microsoft.com/office/spreadsheetml/2017/richdata2" ref="A15:P64">
      <sortCondition ref="N14:N64"/>
    </sortState>
  </autoFilter>
  <sortState xmlns:xlrd2="http://schemas.microsoft.com/office/spreadsheetml/2017/richdata2" ref="B14:Q15">
    <sortCondition ref="D14:D65"/>
    <sortCondition ref="C14:C65"/>
  </sortState>
  <mergeCells count="11">
    <mergeCell ref="A4:P4"/>
    <mergeCell ref="B12:B13"/>
    <mergeCell ref="C12:C13"/>
    <mergeCell ref="D12:D13"/>
    <mergeCell ref="A12:A13"/>
    <mergeCell ref="K12:K13"/>
    <mergeCell ref="L12:L13"/>
    <mergeCell ref="M12:M13"/>
    <mergeCell ref="N12:N13"/>
    <mergeCell ref="O12:O13"/>
    <mergeCell ref="P12:P13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zoomScale="120" zoomScaleNormal="120" workbookViewId="0">
      <pane ySplit="14" topLeftCell="A15" activePane="bottomLeft" state="frozen"/>
      <selection activeCell="M1" sqref="M1"/>
      <selection pane="bottomLeft" activeCell="R18" sqref="R18"/>
    </sheetView>
  </sheetViews>
  <sheetFormatPr baseColWidth="10" defaultColWidth="9.1640625" defaultRowHeight="14"/>
  <cols>
    <col min="1" max="1" width="4.5" style="31" customWidth="1"/>
    <col min="2" max="2" width="9.5" style="18" customWidth="1"/>
    <col min="3" max="3" width="17" style="18" customWidth="1"/>
    <col min="4" max="4" width="7.1640625" style="18" customWidth="1"/>
    <col min="5" max="6" width="8" style="31" customWidth="1"/>
    <col min="7" max="8" width="7.5" style="31" customWidth="1"/>
    <col min="9" max="9" width="9.33203125" style="31" customWidth="1"/>
    <col min="10" max="10" width="8.6640625" style="31" customWidth="1"/>
    <col min="11" max="11" width="7.5" style="18" customWidth="1"/>
    <col min="12" max="12" width="8.1640625" style="18" customWidth="1"/>
    <col min="13" max="13" width="6.6640625" style="18" customWidth="1"/>
    <col min="14" max="14" width="5.33203125" style="18" customWidth="1"/>
    <col min="15" max="15" width="7" style="18" customWidth="1"/>
    <col min="16" max="16" width="6.6640625" style="18" customWidth="1"/>
    <col min="17" max="16384" width="9.1640625" style="18"/>
  </cols>
  <sheetData>
    <row r="1" spans="1:16">
      <c r="A1" s="12" t="s">
        <v>15</v>
      </c>
      <c r="B1" s="12"/>
      <c r="C1" s="12"/>
      <c r="D1" s="12"/>
      <c r="E1" s="13"/>
      <c r="F1" s="13"/>
      <c r="G1" s="13"/>
      <c r="H1" s="13"/>
      <c r="I1" s="13"/>
      <c r="J1" s="13"/>
      <c r="K1" s="14"/>
      <c r="L1" s="15"/>
      <c r="M1" s="16"/>
      <c r="N1" s="17"/>
    </row>
    <row r="2" spans="1:16">
      <c r="A2" s="19" t="s">
        <v>13</v>
      </c>
      <c r="B2" s="19"/>
      <c r="C2" s="19"/>
      <c r="D2" s="19"/>
      <c r="E2" s="20"/>
      <c r="F2" s="20"/>
      <c r="G2" s="20"/>
      <c r="H2" s="20"/>
      <c r="I2" s="20"/>
      <c r="J2" s="20"/>
      <c r="K2" s="21"/>
      <c r="L2" s="22"/>
      <c r="M2" s="23"/>
      <c r="N2" s="24"/>
    </row>
    <row r="3" spans="1:16">
      <c r="A3" s="19"/>
      <c r="B3" s="19"/>
      <c r="C3" s="19"/>
      <c r="D3" s="19"/>
      <c r="E3" s="46"/>
      <c r="F3" s="46"/>
      <c r="G3" s="46"/>
      <c r="H3" s="46"/>
      <c r="I3" s="46"/>
      <c r="J3" s="46"/>
      <c r="K3" s="21"/>
      <c r="L3" s="22"/>
      <c r="M3" s="23"/>
      <c r="N3" s="24"/>
    </row>
    <row r="4" spans="1:16">
      <c r="A4" s="113" t="s">
        <v>826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9.5" customHeight="1">
      <c r="A6" s="43" t="s">
        <v>6</v>
      </c>
      <c r="B6" s="25" t="s">
        <v>831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26"/>
      <c r="N6" s="27"/>
      <c r="O6" s="28"/>
      <c r="P6" s="28"/>
    </row>
    <row r="7" spans="1:16" ht="19.5" customHeight="1">
      <c r="A7" s="43" t="s">
        <v>6</v>
      </c>
      <c r="B7" s="25" t="s">
        <v>7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0"/>
      <c r="N7" s="28"/>
      <c r="O7" s="27"/>
      <c r="P7" s="27"/>
    </row>
    <row r="8" spans="1:16" ht="19.5" customHeight="1">
      <c r="A8" s="43" t="s">
        <v>8</v>
      </c>
      <c r="B8" s="25" t="s">
        <v>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29"/>
      <c r="N8" s="28"/>
      <c r="O8" s="27"/>
      <c r="P8" s="27"/>
    </row>
    <row r="9" spans="1:16" ht="19.5" customHeight="1">
      <c r="A9" s="43" t="s">
        <v>6</v>
      </c>
      <c r="B9" s="25" t="s">
        <v>10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30"/>
      <c r="N9" s="43"/>
    </row>
    <row r="10" spans="1:16" s="57" customFormat="1" ht="19.5" customHeight="1">
      <c r="A10" s="55" t="s">
        <v>6</v>
      </c>
      <c r="B10" s="56" t="s">
        <v>833</v>
      </c>
      <c r="E10" s="58"/>
      <c r="F10" s="58"/>
      <c r="G10" s="58"/>
      <c r="H10" s="58"/>
      <c r="I10" s="58"/>
      <c r="J10" s="58"/>
      <c r="K10" s="58"/>
      <c r="L10" s="55"/>
      <c r="M10" s="59"/>
      <c r="N10" s="55"/>
    </row>
    <row r="11" spans="1:16">
      <c r="A11" s="20"/>
      <c r="B11" s="25"/>
      <c r="K11" s="31"/>
      <c r="L11" s="31"/>
      <c r="M11" s="31"/>
      <c r="N11" s="31"/>
    </row>
    <row r="12" spans="1:16" ht="39.75" customHeight="1">
      <c r="A12" s="116" t="s">
        <v>11</v>
      </c>
      <c r="B12" s="114" t="s">
        <v>1</v>
      </c>
      <c r="C12" s="114" t="s">
        <v>2</v>
      </c>
      <c r="D12" s="114" t="s">
        <v>3</v>
      </c>
      <c r="E12" s="48" t="s">
        <v>24</v>
      </c>
      <c r="F12" s="52" t="s">
        <v>28</v>
      </c>
      <c r="G12" s="49" t="s">
        <v>827</v>
      </c>
      <c r="H12" s="49" t="s">
        <v>26</v>
      </c>
      <c r="I12" s="49" t="s">
        <v>27</v>
      </c>
      <c r="J12" s="49" t="s">
        <v>828</v>
      </c>
      <c r="K12" s="118" t="s">
        <v>14</v>
      </c>
      <c r="L12" s="118" t="s">
        <v>12</v>
      </c>
      <c r="M12" s="120" t="s">
        <v>4</v>
      </c>
      <c r="N12" s="118" t="s">
        <v>5</v>
      </c>
      <c r="O12" s="123" t="s">
        <v>823</v>
      </c>
      <c r="P12" s="123" t="s">
        <v>829</v>
      </c>
    </row>
    <row r="13" spans="1:16" ht="21.5" customHeight="1">
      <c r="A13" s="117"/>
      <c r="B13" s="115"/>
      <c r="C13" s="115"/>
      <c r="D13" s="115"/>
      <c r="E13" s="50">
        <v>3</v>
      </c>
      <c r="F13" s="51">
        <v>3</v>
      </c>
      <c r="G13" s="51">
        <v>2</v>
      </c>
      <c r="H13" s="51">
        <v>3</v>
      </c>
      <c r="I13" s="51">
        <v>3</v>
      </c>
      <c r="J13" s="51">
        <v>2</v>
      </c>
      <c r="K13" s="119"/>
      <c r="L13" s="119"/>
      <c r="M13" s="119"/>
      <c r="N13" s="119"/>
      <c r="O13" s="124"/>
      <c r="P13" s="124"/>
    </row>
    <row r="14" spans="1:16" ht="16.25" customHeight="1">
      <c r="A14" s="32">
        <v>1</v>
      </c>
      <c r="B14" s="33">
        <v>2</v>
      </c>
      <c r="C14" s="32">
        <v>3</v>
      </c>
      <c r="D14" s="33">
        <v>4</v>
      </c>
      <c r="E14" s="32">
        <v>5</v>
      </c>
      <c r="F14" s="33">
        <v>6</v>
      </c>
      <c r="G14" s="32">
        <v>7</v>
      </c>
      <c r="H14" s="33">
        <v>8</v>
      </c>
      <c r="I14" s="32">
        <v>9</v>
      </c>
      <c r="J14" s="33">
        <v>10</v>
      </c>
      <c r="K14" s="32">
        <v>11</v>
      </c>
      <c r="L14" s="33">
        <v>12</v>
      </c>
      <c r="M14" s="32">
        <v>13</v>
      </c>
      <c r="N14" s="33">
        <v>14</v>
      </c>
      <c r="O14" s="33">
        <v>16</v>
      </c>
      <c r="P14" s="32">
        <v>17</v>
      </c>
    </row>
    <row r="15" spans="1:16" ht="16">
      <c r="A15" s="35">
        <v>1</v>
      </c>
      <c r="B15" s="105">
        <v>2110676</v>
      </c>
      <c r="C15" s="106" t="s">
        <v>171</v>
      </c>
      <c r="D15" s="106" t="s">
        <v>159</v>
      </c>
      <c r="E15" s="44">
        <f>VLOOKUP(B15,k21cotloi!$A$4:$I$65,4,0)</f>
        <v>10</v>
      </c>
      <c r="F15" s="44">
        <f>VLOOKUP(B15,k21cotloi!$A$4:$I$65,8,0)</f>
        <v>9.5</v>
      </c>
      <c r="G15" s="44"/>
      <c r="H15" s="44">
        <f>VLOOKUP(B15,k21cotloi!$A$4:$I$65,5,0)</f>
        <v>9.5</v>
      </c>
      <c r="I15" s="44">
        <f>VLOOKUP(B15,k21cotloi!$A$4:$I$65,6,0)</f>
        <v>8.8000000000000007</v>
      </c>
      <c r="J15" s="44"/>
      <c r="K15" s="41">
        <f>ROUND((E15*E$13+F15*F$13+H15*H$13+I15*I$13)/(SUM($E$13,$F$13,$H$13,$I$13,)-4),2)</f>
        <v>14.18</v>
      </c>
      <c r="L15" s="41">
        <f>VLOOKUP(B15,kqthitracnghiem!$A$2:$E$63,5,0)</f>
        <v>6.5</v>
      </c>
      <c r="M15" s="47">
        <f>ROUND((K15*2+L15)/3,2)</f>
        <v>11.62</v>
      </c>
      <c r="N15" s="112">
        <f>RANK(M15,$M$15:$M$18,0)</f>
        <v>1</v>
      </c>
      <c r="O15" s="54" t="str">
        <f>VLOOKUP(B15,'k21dTB-TL'!$A$4:$R$363,16,0)</f>
        <v>9</v>
      </c>
      <c r="P15" s="45" t="str">
        <f>VLOOKUP(B15,'k21dTB-TL'!$A$4:$R$363,18,0)</f>
        <v>33</v>
      </c>
    </row>
    <row r="16" spans="1:16" ht="16">
      <c r="A16" s="35">
        <v>2</v>
      </c>
      <c r="B16" s="105">
        <v>2110014</v>
      </c>
      <c r="C16" s="106" t="s">
        <v>177</v>
      </c>
      <c r="D16" s="106" t="s">
        <v>69</v>
      </c>
      <c r="E16" s="44">
        <f>VLOOKUP(B16,k21cotloi!$A$4:$I$65,4,0)</f>
        <v>9.5</v>
      </c>
      <c r="F16" s="44">
        <f>VLOOKUP(B16,k21cotloi!$A$4:$I$65,8,0)</f>
        <v>9.5</v>
      </c>
      <c r="G16" s="44"/>
      <c r="H16" s="44">
        <f>VLOOKUP(B16,k21cotloi!$A$4:$I$65,5,0)</f>
        <v>9</v>
      </c>
      <c r="I16" s="44">
        <f>VLOOKUP(B16,k21cotloi!$A$4:$I$65,6,0)</f>
        <v>9.1</v>
      </c>
      <c r="J16" s="44"/>
      <c r="K16" s="41">
        <f>ROUND((E16*E$13+F16*F$13+H16*H$13+I16*I$13)/(SUM($E$13,$F$13,$H$13,$I$13,)-4),2)</f>
        <v>13.91</v>
      </c>
      <c r="L16" s="41">
        <f>VLOOKUP(B16,kqthitracnghiem!$A$2:$E$63,5,0)</f>
        <v>6.5</v>
      </c>
      <c r="M16" s="47">
        <f>ROUND((K16*2+L16)/3,2)</f>
        <v>11.44</v>
      </c>
      <c r="N16" s="112">
        <f>RANK(M16,$M$15:$M$18,0)</f>
        <v>2</v>
      </c>
      <c r="O16" s="54" t="str">
        <f>VLOOKUP(B16,'k21dTB-TL'!$A$4:$R$363,16,0)</f>
        <v>9.3</v>
      </c>
      <c r="P16" s="45" t="str">
        <f>VLOOKUP(B16,'k21dTB-TL'!$A$4:$R$363,18,0)</f>
        <v>36</v>
      </c>
    </row>
    <row r="17" spans="1:16" ht="16">
      <c r="A17" s="35">
        <v>3</v>
      </c>
      <c r="B17" s="105">
        <v>2110866</v>
      </c>
      <c r="C17" s="106" t="s">
        <v>174</v>
      </c>
      <c r="D17" s="106" t="s">
        <v>175</v>
      </c>
      <c r="E17" s="44">
        <f>VLOOKUP(B17,k21cotloi!$A$4:$I$65,4,0)</f>
        <v>9</v>
      </c>
      <c r="F17" s="44">
        <f>VLOOKUP(B17,k21cotloi!$A$4:$I$65,8,0)</f>
        <v>8.9</v>
      </c>
      <c r="G17" s="44"/>
      <c r="H17" s="44">
        <f>VLOOKUP(B17,k21cotloi!$A$4:$I$65,5,0)</f>
        <v>8.5</v>
      </c>
      <c r="I17" s="44">
        <f>VLOOKUP(B17,k21cotloi!$A$4:$I$65,6,0)</f>
        <v>9.3000000000000007</v>
      </c>
      <c r="J17" s="44"/>
      <c r="K17" s="41">
        <f>ROUND((E17*E$13+F17*F$13+H17*H$13+I17*I$13)/(SUM($E$13,$F$13,$H$13,$I$13,)-4),2)</f>
        <v>13.39</v>
      </c>
      <c r="L17" s="41">
        <f>VLOOKUP(B17,kqthitracnghiem!$A$2:$E$63,5,0)</f>
        <v>6.67</v>
      </c>
      <c r="M17" s="47">
        <f>ROUND((K17*2+L17)/3,2)</f>
        <v>11.15</v>
      </c>
      <c r="N17" s="112">
        <f>RANK(M17,$M$15:$M$18,0)</f>
        <v>3</v>
      </c>
      <c r="O17" s="54" t="str">
        <f>VLOOKUP(B17,'k21dTB-TL'!$A$4:$R$363,16,0)</f>
        <v>8.9</v>
      </c>
      <c r="P17" s="45" t="str">
        <f>VLOOKUP(B17,'k21dTB-TL'!$A$4:$R$363,18,0)</f>
        <v>39</v>
      </c>
    </row>
    <row r="18" spans="1:16" ht="16">
      <c r="A18" s="35">
        <v>4</v>
      </c>
      <c r="B18" s="105">
        <v>2114149</v>
      </c>
      <c r="C18" s="106" t="s">
        <v>172</v>
      </c>
      <c r="D18" s="106" t="s">
        <v>173</v>
      </c>
      <c r="E18" s="44">
        <f>VLOOKUP(B18,k21cotloi!$A$4:$I$65,4,0)</f>
        <v>8.5</v>
      </c>
      <c r="F18" s="44">
        <f>VLOOKUP(B18,k21cotloi!$A$4:$I$65,8,0)</f>
        <v>9</v>
      </c>
      <c r="G18" s="44"/>
      <c r="H18" s="44">
        <f>VLOOKUP(B18,k21cotloi!$A$4:$I$65,5,0)</f>
        <v>7.5</v>
      </c>
      <c r="I18" s="44">
        <f>VLOOKUP(B18,k21cotloi!$A$4:$I$65,6,0)</f>
        <v>7.4</v>
      </c>
      <c r="J18" s="44"/>
      <c r="K18" s="41">
        <f>ROUND((E18*E$13+F18*F$13+H18*H$13+I18*I$13)/(SUM($E$13,$F$13,$H$13,$I$13,)-4),2)</f>
        <v>12.15</v>
      </c>
      <c r="L18" s="41">
        <f>VLOOKUP(B18,kqthitracnghiem!$A$2:$E$63,5,0)</f>
        <v>3.33</v>
      </c>
      <c r="M18" s="47">
        <f>ROUND((K18*2+L18)/3,2)</f>
        <v>9.2100000000000009</v>
      </c>
      <c r="N18" s="112">
        <f>RANK(M18,$M$15:$M$18,0)</f>
        <v>4</v>
      </c>
      <c r="O18" s="54" t="str">
        <f>VLOOKUP(B18,'k21dTB-TL'!$A$4:$R$363,16,0)</f>
        <v>7.9</v>
      </c>
      <c r="P18" s="45" t="str">
        <f>VLOOKUP(B18,'k21dTB-TL'!$A$4:$R$363,18,0)</f>
        <v>39</v>
      </c>
    </row>
  </sheetData>
  <autoFilter ref="A14:P18" xr:uid="{00000000-0009-0000-0000-000001000000}">
    <sortState xmlns:xlrd2="http://schemas.microsoft.com/office/spreadsheetml/2017/richdata2" ref="A15:P18">
      <sortCondition ref="N14:N18"/>
    </sortState>
  </autoFilter>
  <mergeCells count="11">
    <mergeCell ref="O12:O13"/>
    <mergeCell ref="A4:P4"/>
    <mergeCell ref="P12:P13"/>
    <mergeCell ref="B12:B13"/>
    <mergeCell ref="C12:C13"/>
    <mergeCell ref="D12:D13"/>
    <mergeCell ref="A12:A13"/>
    <mergeCell ref="K12:K13"/>
    <mergeCell ref="L12:L13"/>
    <mergeCell ref="M12:M13"/>
    <mergeCell ref="N12:N13"/>
  </mergeCells>
  <phoneticPr fontId="0" type="noConversion"/>
  <pageMargins left="0.35" right="0.19685039370078741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1"/>
  <sheetViews>
    <sheetView topLeftCell="A52" zoomScale="120" zoomScaleNormal="120" workbookViewId="0">
      <selection activeCell="D74" sqref="D74"/>
    </sheetView>
  </sheetViews>
  <sheetFormatPr baseColWidth="10" defaultColWidth="9.1640625" defaultRowHeight="16.25" customHeight="1"/>
  <cols>
    <col min="1" max="1" width="5.83203125" style="2" customWidth="1"/>
    <col min="2" max="2" width="9.1640625" style="1" customWidth="1"/>
    <col min="3" max="3" width="17.5" style="63" customWidth="1"/>
    <col min="4" max="6" width="10" style="63" customWidth="1"/>
    <col min="7" max="7" width="9.5" style="2" customWidth="1"/>
    <col min="8" max="8" width="15.5" style="2" customWidth="1"/>
    <col min="9" max="9" width="10.5" style="1" customWidth="1"/>
    <col min="10" max="16384" width="9.1640625" style="1"/>
  </cols>
  <sheetData>
    <row r="1" spans="1:9" ht="16.25" customHeight="1">
      <c r="A1" s="3" t="s">
        <v>15</v>
      </c>
      <c r="B1" s="3"/>
      <c r="C1" s="61"/>
      <c r="D1" s="61"/>
      <c r="E1" s="61"/>
      <c r="F1" s="61"/>
      <c r="G1" s="4"/>
      <c r="H1" s="4"/>
    </row>
    <row r="2" spans="1:9" ht="16.25" customHeight="1">
      <c r="A2" s="5" t="s">
        <v>13</v>
      </c>
      <c r="B2" s="5"/>
      <c r="C2" s="62"/>
      <c r="D2" s="62"/>
      <c r="E2" s="62"/>
      <c r="F2" s="62"/>
      <c r="G2" s="6"/>
      <c r="H2" s="6"/>
    </row>
    <row r="3" spans="1:9" ht="16.25" customHeight="1">
      <c r="A3" s="5"/>
      <c r="B3" s="5"/>
      <c r="C3" s="62"/>
      <c r="D3" s="62"/>
      <c r="E3" s="62"/>
      <c r="F3" s="62"/>
      <c r="G3" s="6"/>
      <c r="H3" s="6"/>
    </row>
    <row r="4" spans="1:9" ht="16.25" customHeight="1">
      <c r="A4" s="11" t="s">
        <v>821</v>
      </c>
      <c r="B4" s="9"/>
      <c r="C4" s="62"/>
      <c r="D4" s="62"/>
      <c r="E4" s="62"/>
      <c r="F4" s="62"/>
      <c r="G4" s="9"/>
      <c r="H4" s="9"/>
      <c r="I4" s="9"/>
    </row>
    <row r="5" spans="1:9" ht="16.25" customHeight="1">
      <c r="A5" s="6"/>
      <c r="B5" s="6"/>
      <c r="C5" s="62"/>
      <c r="D5" s="62"/>
      <c r="E5" s="62"/>
      <c r="F5" s="62"/>
      <c r="G5" s="6"/>
      <c r="H5" s="6"/>
      <c r="I5" s="6"/>
    </row>
    <row r="6" spans="1:9" s="38" customFormat="1" ht="16.25" customHeight="1">
      <c r="A6" s="36" t="s">
        <v>6</v>
      </c>
      <c r="B6" s="37" t="s">
        <v>830</v>
      </c>
      <c r="C6" s="37"/>
      <c r="D6" s="37"/>
      <c r="E6" s="37"/>
      <c r="F6" s="37"/>
      <c r="G6" s="36"/>
      <c r="H6" s="36"/>
      <c r="I6" s="36"/>
    </row>
    <row r="7" spans="1:9" s="8" customFormat="1" ht="18.75" customHeight="1">
      <c r="A7" s="125" t="s">
        <v>0</v>
      </c>
      <c r="B7" s="125"/>
      <c r="C7" s="125"/>
      <c r="D7" s="125"/>
      <c r="E7" s="125"/>
      <c r="F7" s="125"/>
      <c r="G7" s="10"/>
      <c r="H7" s="10"/>
      <c r="I7" s="7"/>
    </row>
    <row r="8" spans="1:9" ht="16.25" customHeight="1">
      <c r="A8" s="126"/>
      <c r="B8" s="126"/>
      <c r="C8" s="126"/>
      <c r="D8" s="126"/>
      <c r="E8" s="126"/>
      <c r="F8" s="126"/>
      <c r="G8" s="11"/>
      <c r="H8" s="11"/>
    </row>
    <row r="9" spans="1:9" ht="29.25" customHeight="1">
      <c r="A9" s="42" t="s">
        <v>11</v>
      </c>
      <c r="B9" s="103" t="s">
        <v>1</v>
      </c>
      <c r="C9" s="104" t="s">
        <v>2</v>
      </c>
      <c r="D9" s="104" t="s">
        <v>3</v>
      </c>
      <c r="E9" s="82" t="s">
        <v>822</v>
      </c>
      <c r="F9" s="83" t="s">
        <v>823</v>
      </c>
      <c r="G9" s="83" t="s">
        <v>57</v>
      </c>
      <c r="H9" s="83" t="s">
        <v>58</v>
      </c>
      <c r="I9" s="83" t="s">
        <v>824</v>
      </c>
    </row>
    <row r="10" spans="1:9" s="53" customFormat="1" ht="16.25" customHeight="1">
      <c r="A10" s="64">
        <v>1</v>
      </c>
      <c r="B10" s="105">
        <v>2110231</v>
      </c>
      <c r="C10" s="106" t="s">
        <v>87</v>
      </c>
      <c r="D10" s="106" t="s">
        <v>88</v>
      </c>
      <c r="E10" s="110">
        <v>40</v>
      </c>
      <c r="F10" s="110">
        <v>9.3000000000000007</v>
      </c>
      <c r="G10" s="64" t="str">
        <f>IF(AND(E10&gt;29,F10&gt;7),"ĐẠT","LOẠI")</f>
        <v>ĐẠT</v>
      </c>
      <c r="H10" s="106" t="s">
        <v>89</v>
      </c>
      <c r="I10" s="107"/>
    </row>
    <row r="11" spans="1:9" s="53" customFormat="1" ht="16.25" customHeight="1">
      <c r="A11" s="64">
        <v>2</v>
      </c>
      <c r="B11" s="105">
        <v>2111703</v>
      </c>
      <c r="C11" s="106" t="s">
        <v>90</v>
      </c>
      <c r="D11" s="106" t="s">
        <v>91</v>
      </c>
      <c r="E11" s="110">
        <v>27</v>
      </c>
      <c r="F11" s="110">
        <v>7.6</v>
      </c>
      <c r="G11" s="111" t="str">
        <f t="shared" ref="G11:G71" si="0">IF(AND(E11&gt;29,F11&gt;7),"ĐẠT","LOẠI")</f>
        <v>LOẠI</v>
      </c>
      <c r="H11" s="106" t="s">
        <v>89</v>
      </c>
      <c r="I11" s="107"/>
    </row>
    <row r="12" spans="1:9" s="65" customFormat="1" ht="16.25" customHeight="1">
      <c r="A12" s="64">
        <v>3</v>
      </c>
      <c r="B12" s="105">
        <v>2111025</v>
      </c>
      <c r="C12" s="106" t="s">
        <v>92</v>
      </c>
      <c r="D12" s="106" t="s">
        <v>66</v>
      </c>
      <c r="E12" s="110">
        <v>40</v>
      </c>
      <c r="F12" s="110">
        <v>7.8</v>
      </c>
      <c r="G12" s="64" t="str">
        <f t="shared" si="0"/>
        <v>ĐẠT</v>
      </c>
      <c r="H12" s="106" t="s">
        <v>89</v>
      </c>
      <c r="I12" s="108"/>
    </row>
    <row r="13" spans="1:9" s="53" customFormat="1" ht="16.25" customHeight="1">
      <c r="A13" s="64">
        <v>4</v>
      </c>
      <c r="B13" s="105">
        <v>2110102</v>
      </c>
      <c r="C13" s="106" t="s">
        <v>93</v>
      </c>
      <c r="D13" s="106" t="s">
        <v>75</v>
      </c>
      <c r="E13" s="110">
        <v>37</v>
      </c>
      <c r="F13" s="110">
        <v>8.1999999999999993</v>
      </c>
      <c r="G13" s="64" t="str">
        <f t="shared" si="0"/>
        <v>ĐẠT</v>
      </c>
      <c r="H13" s="106" t="s">
        <v>89</v>
      </c>
      <c r="I13" s="107"/>
    </row>
    <row r="14" spans="1:9" s="53" customFormat="1" ht="16.25" customHeight="1">
      <c r="A14" s="64">
        <v>5</v>
      </c>
      <c r="B14" s="105">
        <v>2110103</v>
      </c>
      <c r="C14" s="106" t="s">
        <v>94</v>
      </c>
      <c r="D14" s="106" t="s">
        <v>95</v>
      </c>
      <c r="E14" s="110">
        <v>35</v>
      </c>
      <c r="F14" s="110">
        <v>8.1</v>
      </c>
      <c r="G14" s="64" t="str">
        <f t="shared" si="0"/>
        <v>ĐẠT</v>
      </c>
      <c r="H14" s="106" t="s">
        <v>89</v>
      </c>
      <c r="I14" s="107"/>
    </row>
    <row r="15" spans="1:9" s="53" customFormat="1" ht="16.25" customHeight="1">
      <c r="A15" s="64">
        <v>6</v>
      </c>
      <c r="B15" s="105">
        <v>2110359</v>
      </c>
      <c r="C15" s="106" t="s">
        <v>96</v>
      </c>
      <c r="D15" s="106" t="s">
        <v>59</v>
      </c>
      <c r="E15" s="110">
        <v>37</v>
      </c>
      <c r="F15" s="110">
        <v>8.6</v>
      </c>
      <c r="G15" s="64" t="str">
        <f t="shared" si="0"/>
        <v>ĐẠT</v>
      </c>
      <c r="H15" s="106" t="s">
        <v>89</v>
      </c>
      <c r="I15" s="107"/>
    </row>
    <row r="16" spans="1:9" s="53" customFormat="1" ht="16.25" customHeight="1">
      <c r="A16" s="64">
        <v>7</v>
      </c>
      <c r="B16" s="105">
        <v>2110245</v>
      </c>
      <c r="C16" s="106" t="s">
        <v>97</v>
      </c>
      <c r="D16" s="106" t="s">
        <v>74</v>
      </c>
      <c r="E16" s="110">
        <v>37</v>
      </c>
      <c r="F16" s="110">
        <v>8.4</v>
      </c>
      <c r="G16" s="64" t="str">
        <f t="shared" si="0"/>
        <v>ĐẠT</v>
      </c>
      <c r="H16" s="106" t="s">
        <v>89</v>
      </c>
      <c r="I16" s="107"/>
    </row>
    <row r="17" spans="1:9" s="65" customFormat="1" ht="16.25" customHeight="1">
      <c r="A17" s="64">
        <v>8</v>
      </c>
      <c r="B17" s="105">
        <v>2114066</v>
      </c>
      <c r="C17" s="106" t="s">
        <v>98</v>
      </c>
      <c r="D17" s="106" t="s">
        <v>59</v>
      </c>
      <c r="E17" s="110">
        <v>34</v>
      </c>
      <c r="F17" s="110">
        <v>7.5</v>
      </c>
      <c r="G17" s="64" t="str">
        <f t="shared" si="0"/>
        <v>ĐẠT</v>
      </c>
      <c r="H17" s="106" t="s">
        <v>89</v>
      </c>
      <c r="I17" s="108"/>
    </row>
    <row r="18" spans="1:9" s="53" customFormat="1" ht="16.25" customHeight="1">
      <c r="A18" s="64">
        <v>9</v>
      </c>
      <c r="B18" s="105">
        <v>2111837</v>
      </c>
      <c r="C18" s="106" t="s">
        <v>99</v>
      </c>
      <c r="D18" s="106" t="s">
        <v>65</v>
      </c>
      <c r="E18" s="110">
        <v>34</v>
      </c>
      <c r="F18" s="110">
        <v>8.1999999999999993</v>
      </c>
      <c r="G18" s="64" t="str">
        <f t="shared" si="0"/>
        <v>ĐẠT</v>
      </c>
      <c r="H18" s="106" t="s">
        <v>89</v>
      </c>
      <c r="I18" s="107"/>
    </row>
    <row r="19" spans="1:9" s="53" customFormat="1" ht="16.25" customHeight="1">
      <c r="A19" s="64">
        <v>10</v>
      </c>
      <c r="B19" s="105">
        <v>2111498</v>
      </c>
      <c r="C19" s="106" t="s">
        <v>100</v>
      </c>
      <c r="D19" s="106" t="s">
        <v>64</v>
      </c>
      <c r="E19" s="110">
        <v>34</v>
      </c>
      <c r="F19" s="110">
        <v>9.1</v>
      </c>
      <c r="G19" s="64" t="str">
        <f t="shared" si="0"/>
        <v>ĐẠT</v>
      </c>
      <c r="H19" s="106" t="s">
        <v>89</v>
      </c>
      <c r="I19" s="107"/>
    </row>
    <row r="20" spans="1:9" s="65" customFormat="1" ht="16.25" customHeight="1">
      <c r="A20" s="64">
        <v>11</v>
      </c>
      <c r="B20" s="105">
        <v>2111538</v>
      </c>
      <c r="C20" s="106" t="s">
        <v>101</v>
      </c>
      <c r="D20" s="106" t="s">
        <v>78</v>
      </c>
      <c r="E20" s="110">
        <v>37</v>
      </c>
      <c r="F20" s="110">
        <v>7.6</v>
      </c>
      <c r="G20" s="64" t="str">
        <f t="shared" si="0"/>
        <v>ĐẠT</v>
      </c>
      <c r="H20" s="106" t="s">
        <v>89</v>
      </c>
      <c r="I20" s="108"/>
    </row>
    <row r="21" spans="1:9" s="53" customFormat="1" ht="16.25" customHeight="1">
      <c r="A21" s="64">
        <v>12</v>
      </c>
      <c r="B21" s="105">
        <v>2011493</v>
      </c>
      <c r="C21" s="106" t="s">
        <v>102</v>
      </c>
      <c r="D21" s="106" t="s">
        <v>103</v>
      </c>
      <c r="E21" s="106" t="e">
        <v>#N/A</v>
      </c>
      <c r="F21" s="106" t="e">
        <v>#N/A</v>
      </c>
      <c r="G21" s="111" t="e">
        <f t="shared" si="0"/>
        <v>#N/A</v>
      </c>
      <c r="H21" s="106" t="s">
        <v>89</v>
      </c>
      <c r="I21" s="107" t="s">
        <v>825</v>
      </c>
    </row>
    <row r="22" spans="1:9" s="53" customFormat="1" ht="16.25" customHeight="1">
      <c r="A22" s="64">
        <v>13</v>
      </c>
      <c r="B22" s="105">
        <v>2113928</v>
      </c>
      <c r="C22" s="106" t="s">
        <v>104</v>
      </c>
      <c r="D22" s="106" t="s">
        <v>105</v>
      </c>
      <c r="E22" s="110">
        <v>26</v>
      </c>
      <c r="F22" s="110">
        <v>8.5</v>
      </c>
      <c r="G22" s="111" t="str">
        <f t="shared" si="0"/>
        <v>LOẠI</v>
      </c>
      <c r="H22" s="106" t="s">
        <v>89</v>
      </c>
      <c r="I22" s="107"/>
    </row>
    <row r="23" spans="1:9" s="53" customFormat="1" ht="16.25" customHeight="1">
      <c r="A23" s="64">
        <v>14</v>
      </c>
      <c r="B23" s="105">
        <v>2111666</v>
      </c>
      <c r="C23" s="106" t="s">
        <v>106</v>
      </c>
      <c r="D23" s="106" t="s">
        <v>105</v>
      </c>
      <c r="E23" s="110">
        <v>37</v>
      </c>
      <c r="F23" s="110">
        <v>8.6</v>
      </c>
      <c r="G23" s="64" t="str">
        <f t="shared" si="0"/>
        <v>ĐẠT</v>
      </c>
      <c r="H23" s="106" t="s">
        <v>89</v>
      </c>
      <c r="I23" s="107"/>
    </row>
    <row r="24" spans="1:9" s="53" customFormat="1" ht="16.25" customHeight="1">
      <c r="A24" s="64">
        <v>15</v>
      </c>
      <c r="B24" s="105">
        <v>2110003</v>
      </c>
      <c r="C24" s="106" t="s">
        <v>107</v>
      </c>
      <c r="D24" s="106" t="s">
        <v>67</v>
      </c>
      <c r="E24" s="110">
        <v>25</v>
      </c>
      <c r="F24" s="110">
        <v>8.3000000000000007</v>
      </c>
      <c r="G24" s="111" t="str">
        <f t="shared" si="0"/>
        <v>LOẠI</v>
      </c>
      <c r="H24" s="106" t="s">
        <v>89</v>
      </c>
      <c r="I24" s="107"/>
    </row>
    <row r="25" spans="1:9" s="53" customFormat="1" ht="16.25" customHeight="1">
      <c r="A25" s="64">
        <v>16</v>
      </c>
      <c r="B25" s="105">
        <v>2110393</v>
      </c>
      <c r="C25" s="106" t="s">
        <v>108</v>
      </c>
      <c r="D25" s="106" t="s">
        <v>72</v>
      </c>
      <c r="E25" s="110">
        <v>37</v>
      </c>
      <c r="F25" s="110">
        <v>7.8</v>
      </c>
      <c r="G25" s="64" t="str">
        <f t="shared" si="0"/>
        <v>ĐẠT</v>
      </c>
      <c r="H25" s="106" t="s">
        <v>89</v>
      </c>
      <c r="I25" s="107"/>
    </row>
    <row r="26" spans="1:9" s="53" customFormat="1" ht="16.25" customHeight="1">
      <c r="A26" s="64">
        <v>17</v>
      </c>
      <c r="B26" s="105">
        <v>2111899</v>
      </c>
      <c r="C26" s="106" t="s">
        <v>109</v>
      </c>
      <c r="D26" s="106" t="s">
        <v>70</v>
      </c>
      <c r="E26" s="110">
        <v>34</v>
      </c>
      <c r="F26" s="110">
        <v>9</v>
      </c>
      <c r="G26" s="64" t="str">
        <f t="shared" si="0"/>
        <v>ĐẠT</v>
      </c>
      <c r="H26" s="106" t="s">
        <v>89</v>
      </c>
      <c r="I26" s="107"/>
    </row>
    <row r="27" spans="1:9" s="65" customFormat="1" ht="16.25" customHeight="1">
      <c r="A27" s="64">
        <v>18</v>
      </c>
      <c r="B27" s="105">
        <v>2112762</v>
      </c>
      <c r="C27" s="106" t="s">
        <v>110</v>
      </c>
      <c r="D27" s="106" t="s">
        <v>69</v>
      </c>
      <c r="E27" s="110">
        <v>31</v>
      </c>
      <c r="F27" s="110">
        <v>8.4</v>
      </c>
      <c r="G27" s="64" t="str">
        <f t="shared" si="0"/>
        <v>ĐẠT</v>
      </c>
      <c r="H27" s="106" t="s">
        <v>89</v>
      </c>
      <c r="I27" s="108"/>
    </row>
    <row r="28" spans="1:9" s="53" customFormat="1" ht="16.25" customHeight="1">
      <c r="A28" s="64">
        <v>19</v>
      </c>
      <c r="B28" s="105">
        <v>2110416</v>
      </c>
      <c r="C28" s="106" t="s">
        <v>111</v>
      </c>
      <c r="D28" s="106" t="s">
        <v>112</v>
      </c>
      <c r="E28" s="110">
        <v>33</v>
      </c>
      <c r="F28" s="110">
        <v>7.9</v>
      </c>
      <c r="G28" s="64" t="str">
        <f t="shared" si="0"/>
        <v>ĐẠT</v>
      </c>
      <c r="H28" s="106" t="s">
        <v>89</v>
      </c>
      <c r="I28" s="107"/>
    </row>
    <row r="29" spans="1:9" s="65" customFormat="1" ht="16.25" customHeight="1">
      <c r="A29" s="64">
        <v>20</v>
      </c>
      <c r="B29" s="105">
        <v>2110813</v>
      </c>
      <c r="C29" s="106" t="s">
        <v>113</v>
      </c>
      <c r="D29" s="106" t="s">
        <v>114</v>
      </c>
      <c r="E29" s="110">
        <v>31</v>
      </c>
      <c r="F29" s="110">
        <v>7.7</v>
      </c>
      <c r="G29" s="64" t="str">
        <f t="shared" si="0"/>
        <v>ĐẠT</v>
      </c>
      <c r="H29" s="106" t="s">
        <v>89</v>
      </c>
      <c r="I29" s="108"/>
    </row>
    <row r="30" spans="1:9" ht="16.25" customHeight="1">
      <c r="A30" s="64">
        <v>21</v>
      </c>
      <c r="B30" s="105">
        <v>2110051</v>
      </c>
      <c r="C30" s="106" t="s">
        <v>115</v>
      </c>
      <c r="D30" s="106" t="s">
        <v>79</v>
      </c>
      <c r="E30" s="110">
        <v>37</v>
      </c>
      <c r="F30" s="110">
        <v>8.5</v>
      </c>
      <c r="G30" s="64" t="str">
        <f t="shared" si="0"/>
        <v>ĐẠT</v>
      </c>
      <c r="H30" s="106" t="s">
        <v>89</v>
      </c>
      <c r="I30" s="105"/>
    </row>
    <row r="31" spans="1:9" s="65" customFormat="1" ht="16.25" customHeight="1">
      <c r="A31" s="64">
        <v>22</v>
      </c>
      <c r="B31" s="105">
        <v>2111128</v>
      </c>
      <c r="C31" s="106" t="s">
        <v>116</v>
      </c>
      <c r="D31" s="106" t="s">
        <v>117</v>
      </c>
      <c r="E31" s="110">
        <v>37</v>
      </c>
      <c r="F31" s="110">
        <v>9.1</v>
      </c>
      <c r="G31" s="64" t="str">
        <f t="shared" si="0"/>
        <v>ĐẠT</v>
      </c>
      <c r="H31" s="106" t="s">
        <v>89</v>
      </c>
      <c r="I31" s="108"/>
    </row>
    <row r="32" spans="1:9" s="65" customFormat="1" ht="16.25" customHeight="1">
      <c r="A32" s="64">
        <v>23</v>
      </c>
      <c r="B32" s="105">
        <v>2111213</v>
      </c>
      <c r="C32" s="106" t="s">
        <v>118</v>
      </c>
      <c r="D32" s="106" t="s">
        <v>119</v>
      </c>
      <c r="E32" s="110">
        <v>37</v>
      </c>
      <c r="F32" s="110">
        <v>8.4</v>
      </c>
      <c r="G32" s="64" t="str">
        <f t="shared" si="0"/>
        <v>ĐẠT</v>
      </c>
      <c r="H32" s="106" t="s">
        <v>89</v>
      </c>
      <c r="I32" s="108"/>
    </row>
    <row r="33" spans="1:9" s="65" customFormat="1" ht="16.25" customHeight="1">
      <c r="A33" s="64">
        <v>24</v>
      </c>
      <c r="B33" s="105">
        <v>2110833</v>
      </c>
      <c r="C33" s="106" t="s">
        <v>120</v>
      </c>
      <c r="D33" s="106" t="s">
        <v>121</v>
      </c>
      <c r="E33" s="110">
        <v>34</v>
      </c>
      <c r="F33" s="110">
        <v>7.8</v>
      </c>
      <c r="G33" s="64" t="str">
        <f t="shared" si="0"/>
        <v>ĐẠT</v>
      </c>
      <c r="H33" s="106" t="s">
        <v>89</v>
      </c>
      <c r="I33" s="108"/>
    </row>
    <row r="34" spans="1:9" ht="16.25" customHeight="1">
      <c r="A34" s="64">
        <v>25</v>
      </c>
      <c r="B34" s="105">
        <v>2110896</v>
      </c>
      <c r="C34" s="106" t="s">
        <v>122</v>
      </c>
      <c r="D34" s="106" t="s">
        <v>123</v>
      </c>
      <c r="E34" s="110">
        <v>37</v>
      </c>
      <c r="F34" s="110">
        <v>7.9</v>
      </c>
      <c r="G34" s="64" t="str">
        <f t="shared" si="0"/>
        <v>ĐẠT</v>
      </c>
      <c r="H34" s="106" t="s">
        <v>89</v>
      </c>
      <c r="I34" s="105"/>
    </row>
    <row r="35" spans="1:9" ht="16.25" customHeight="1">
      <c r="A35" s="64">
        <v>26</v>
      </c>
      <c r="B35" s="105">
        <v>2114278</v>
      </c>
      <c r="C35" s="106" t="s">
        <v>124</v>
      </c>
      <c r="D35" s="106" t="s">
        <v>70</v>
      </c>
      <c r="E35" s="110">
        <v>40</v>
      </c>
      <c r="F35" s="110">
        <v>8.1999999999999993</v>
      </c>
      <c r="G35" s="64" t="str">
        <f t="shared" si="0"/>
        <v>ĐẠT</v>
      </c>
      <c r="H35" s="106" t="s">
        <v>89</v>
      </c>
      <c r="I35" s="105"/>
    </row>
    <row r="36" spans="1:9" s="65" customFormat="1" ht="16.25" customHeight="1">
      <c r="A36" s="64">
        <v>27</v>
      </c>
      <c r="B36" s="105">
        <v>2114303</v>
      </c>
      <c r="C36" s="106" t="s">
        <v>125</v>
      </c>
      <c r="D36" s="106" t="s">
        <v>112</v>
      </c>
      <c r="E36" s="110">
        <v>35</v>
      </c>
      <c r="F36" s="110">
        <v>8.6</v>
      </c>
      <c r="G36" s="64" t="str">
        <f t="shared" si="0"/>
        <v>ĐẠT</v>
      </c>
      <c r="H36" s="106" t="s">
        <v>89</v>
      </c>
      <c r="I36" s="108"/>
    </row>
    <row r="37" spans="1:9" ht="16.25" customHeight="1">
      <c r="A37" s="64">
        <v>28</v>
      </c>
      <c r="B37" s="105">
        <v>2113443</v>
      </c>
      <c r="C37" s="106" t="s">
        <v>126</v>
      </c>
      <c r="D37" s="106" t="s">
        <v>127</v>
      </c>
      <c r="E37" s="110">
        <v>33</v>
      </c>
      <c r="F37" s="110">
        <v>8.9</v>
      </c>
      <c r="G37" s="64" t="str">
        <f t="shared" si="0"/>
        <v>ĐẠT</v>
      </c>
      <c r="H37" s="106" t="s">
        <v>89</v>
      </c>
      <c r="I37" s="105"/>
    </row>
    <row r="38" spans="1:9" ht="16.25" customHeight="1">
      <c r="A38" s="64">
        <v>29</v>
      </c>
      <c r="B38" s="105">
        <v>2111860</v>
      </c>
      <c r="C38" s="106" t="s">
        <v>128</v>
      </c>
      <c r="D38" s="106" t="s">
        <v>129</v>
      </c>
      <c r="E38" s="110">
        <v>31</v>
      </c>
      <c r="F38" s="110">
        <v>7.8</v>
      </c>
      <c r="G38" s="64" t="str">
        <f t="shared" si="0"/>
        <v>ĐẠT</v>
      </c>
      <c r="H38" s="106" t="s">
        <v>89</v>
      </c>
      <c r="I38" s="105"/>
    </row>
    <row r="39" spans="1:9" ht="16.25" customHeight="1">
      <c r="A39" s="64">
        <v>30</v>
      </c>
      <c r="B39" s="105">
        <v>2113481</v>
      </c>
      <c r="C39" s="106" t="s">
        <v>130</v>
      </c>
      <c r="D39" s="106" t="s">
        <v>63</v>
      </c>
      <c r="E39" s="110">
        <v>34</v>
      </c>
      <c r="F39" s="110">
        <v>8.6</v>
      </c>
      <c r="G39" s="64" t="str">
        <f t="shared" si="0"/>
        <v>ĐẠT</v>
      </c>
      <c r="H39" s="106" t="s">
        <v>89</v>
      </c>
      <c r="I39" s="105"/>
    </row>
    <row r="40" spans="1:9" ht="16.25" customHeight="1">
      <c r="A40" s="64">
        <v>31</v>
      </c>
      <c r="B40" s="105">
        <v>2111913</v>
      </c>
      <c r="C40" s="106" t="s">
        <v>131</v>
      </c>
      <c r="D40" s="106" t="s">
        <v>70</v>
      </c>
      <c r="E40" s="110">
        <v>33</v>
      </c>
      <c r="F40" s="110">
        <v>7.9</v>
      </c>
      <c r="G40" s="64" t="str">
        <f t="shared" si="0"/>
        <v>ĐẠT</v>
      </c>
      <c r="H40" s="106" t="s">
        <v>89</v>
      </c>
      <c r="I40" s="105"/>
    </row>
    <row r="41" spans="1:9" ht="16.25" customHeight="1">
      <c r="A41" s="64">
        <v>32</v>
      </c>
      <c r="B41" s="105">
        <v>2110586</v>
      </c>
      <c r="C41" s="106" t="s">
        <v>132</v>
      </c>
      <c r="D41" s="106" t="s">
        <v>133</v>
      </c>
      <c r="E41" s="110">
        <v>34</v>
      </c>
      <c r="F41" s="110">
        <v>8.1999999999999993</v>
      </c>
      <c r="G41" s="64" t="str">
        <f t="shared" si="0"/>
        <v>ĐẠT</v>
      </c>
      <c r="H41" s="106" t="s">
        <v>89</v>
      </c>
      <c r="I41" s="105"/>
    </row>
    <row r="42" spans="1:9" s="65" customFormat="1" ht="16.25" customHeight="1">
      <c r="A42" s="64">
        <v>33</v>
      </c>
      <c r="B42" s="105">
        <v>2114417</v>
      </c>
      <c r="C42" s="106" t="s">
        <v>134</v>
      </c>
      <c r="D42" s="106" t="s">
        <v>61</v>
      </c>
      <c r="E42" s="110">
        <v>34</v>
      </c>
      <c r="F42" s="110">
        <v>8.6999999999999993</v>
      </c>
      <c r="G42" s="64" t="str">
        <f t="shared" si="0"/>
        <v>ĐẠT</v>
      </c>
      <c r="H42" s="106" t="s">
        <v>89</v>
      </c>
      <c r="I42" s="108"/>
    </row>
    <row r="43" spans="1:9" ht="16.25" customHeight="1">
      <c r="A43" s="64">
        <v>34</v>
      </c>
      <c r="B43" s="105">
        <v>2110451</v>
      </c>
      <c r="C43" s="106" t="s">
        <v>135</v>
      </c>
      <c r="D43" s="106" t="s">
        <v>71</v>
      </c>
      <c r="E43" s="110">
        <v>40</v>
      </c>
      <c r="F43" s="110">
        <v>8.8000000000000007</v>
      </c>
      <c r="G43" s="64" t="str">
        <f t="shared" si="0"/>
        <v>ĐẠT</v>
      </c>
      <c r="H43" s="106" t="s">
        <v>89</v>
      </c>
      <c r="I43" s="105"/>
    </row>
    <row r="44" spans="1:9" ht="16.25" customHeight="1">
      <c r="A44" s="64">
        <v>35</v>
      </c>
      <c r="B44" s="105">
        <v>2114741</v>
      </c>
      <c r="C44" s="106" t="s">
        <v>136</v>
      </c>
      <c r="D44" s="106" t="s">
        <v>137</v>
      </c>
      <c r="E44" s="110">
        <v>26</v>
      </c>
      <c r="F44" s="110">
        <v>7.6</v>
      </c>
      <c r="G44" s="111" t="str">
        <f t="shared" si="0"/>
        <v>LOẠI</v>
      </c>
      <c r="H44" s="106" t="s">
        <v>89</v>
      </c>
      <c r="I44" s="105"/>
    </row>
    <row r="45" spans="1:9" ht="16.25" customHeight="1">
      <c r="A45" s="64">
        <v>36</v>
      </c>
      <c r="B45" s="105">
        <v>2112278</v>
      </c>
      <c r="C45" s="106" t="s">
        <v>138</v>
      </c>
      <c r="D45" s="106" t="s">
        <v>82</v>
      </c>
      <c r="E45" s="110">
        <v>34</v>
      </c>
      <c r="F45" s="110">
        <v>7.9</v>
      </c>
      <c r="G45" s="64" t="str">
        <f t="shared" si="0"/>
        <v>ĐẠT</v>
      </c>
      <c r="H45" s="106" t="s">
        <v>89</v>
      </c>
      <c r="I45" s="105"/>
    </row>
    <row r="46" spans="1:9" ht="16.25" customHeight="1">
      <c r="A46" s="64">
        <v>37</v>
      </c>
      <c r="B46" s="105">
        <v>2114531</v>
      </c>
      <c r="C46" s="106" t="s">
        <v>139</v>
      </c>
      <c r="D46" s="106" t="s">
        <v>62</v>
      </c>
      <c r="E46" s="110">
        <v>37</v>
      </c>
      <c r="F46" s="110">
        <v>7.4</v>
      </c>
      <c r="G46" s="64" t="str">
        <f t="shared" si="0"/>
        <v>ĐẠT</v>
      </c>
      <c r="H46" s="106" t="s">
        <v>89</v>
      </c>
      <c r="I46" s="105"/>
    </row>
    <row r="47" spans="1:9" ht="16.25" customHeight="1">
      <c r="A47" s="64">
        <v>38</v>
      </c>
      <c r="B47" s="105">
        <v>2110479</v>
      </c>
      <c r="C47" s="106" t="s">
        <v>140</v>
      </c>
      <c r="D47" s="106" t="s">
        <v>62</v>
      </c>
      <c r="E47" s="110">
        <v>40</v>
      </c>
      <c r="F47" s="110">
        <v>8.5</v>
      </c>
      <c r="G47" s="64" t="str">
        <f t="shared" si="0"/>
        <v>ĐẠT</v>
      </c>
      <c r="H47" s="106" t="s">
        <v>89</v>
      </c>
      <c r="I47" s="105"/>
    </row>
    <row r="48" spans="1:9" ht="16.25" customHeight="1">
      <c r="A48" s="64">
        <v>39</v>
      </c>
      <c r="B48" s="105">
        <v>2112096</v>
      </c>
      <c r="C48" s="106" t="s">
        <v>141</v>
      </c>
      <c r="D48" s="106" t="s">
        <v>142</v>
      </c>
      <c r="E48" s="110">
        <v>34</v>
      </c>
      <c r="F48" s="110">
        <v>7.6</v>
      </c>
      <c r="G48" s="64" t="str">
        <f t="shared" si="0"/>
        <v>ĐẠT</v>
      </c>
      <c r="H48" s="106" t="s">
        <v>89</v>
      </c>
      <c r="I48" s="105"/>
    </row>
    <row r="49" spans="1:9" ht="16.25" customHeight="1">
      <c r="A49" s="64">
        <v>40</v>
      </c>
      <c r="B49" s="105">
        <v>2110457</v>
      </c>
      <c r="C49" s="106" t="s">
        <v>143</v>
      </c>
      <c r="D49" s="106" t="s">
        <v>71</v>
      </c>
      <c r="E49" s="110">
        <v>34</v>
      </c>
      <c r="F49" s="110">
        <v>8.3000000000000007</v>
      </c>
      <c r="G49" s="64" t="str">
        <f t="shared" si="0"/>
        <v>ĐẠT</v>
      </c>
      <c r="H49" s="106" t="s">
        <v>89</v>
      </c>
      <c r="I49" s="105"/>
    </row>
    <row r="50" spans="1:9" ht="16.25" customHeight="1">
      <c r="A50" s="64">
        <v>41</v>
      </c>
      <c r="B50" s="105">
        <v>2110501</v>
      </c>
      <c r="C50" s="106" t="s">
        <v>144</v>
      </c>
      <c r="D50" s="106" t="s">
        <v>145</v>
      </c>
      <c r="E50" s="110">
        <v>33</v>
      </c>
      <c r="F50" s="110">
        <v>7.3</v>
      </c>
      <c r="G50" s="64" t="str">
        <f t="shared" si="0"/>
        <v>ĐẠT</v>
      </c>
      <c r="H50" s="106" t="s">
        <v>89</v>
      </c>
      <c r="I50" s="105"/>
    </row>
    <row r="51" spans="1:9" ht="16.25" customHeight="1">
      <c r="A51" s="64">
        <v>42</v>
      </c>
      <c r="B51" s="105">
        <v>2112256</v>
      </c>
      <c r="C51" s="106" t="s">
        <v>146</v>
      </c>
      <c r="D51" s="106" t="s">
        <v>60</v>
      </c>
      <c r="E51" s="110">
        <v>37</v>
      </c>
      <c r="F51" s="110">
        <v>8.4</v>
      </c>
      <c r="G51" s="64" t="str">
        <f t="shared" si="0"/>
        <v>ĐẠT</v>
      </c>
      <c r="H51" s="106" t="s">
        <v>89</v>
      </c>
      <c r="I51" s="105"/>
    </row>
    <row r="52" spans="1:9" ht="16.25" customHeight="1">
      <c r="A52" s="64">
        <v>43</v>
      </c>
      <c r="B52" s="105">
        <v>2114939</v>
      </c>
      <c r="C52" s="106" t="s">
        <v>147</v>
      </c>
      <c r="D52" s="106" t="s">
        <v>148</v>
      </c>
      <c r="E52" s="110">
        <v>37</v>
      </c>
      <c r="F52" s="110">
        <v>7.9</v>
      </c>
      <c r="G52" s="64" t="str">
        <f t="shared" si="0"/>
        <v>ĐẠT</v>
      </c>
      <c r="H52" s="106" t="s">
        <v>89</v>
      </c>
      <c r="I52" s="105"/>
    </row>
    <row r="53" spans="1:9" ht="16.25" customHeight="1">
      <c r="A53" s="64">
        <v>44</v>
      </c>
      <c r="B53" s="105">
        <v>2110583</v>
      </c>
      <c r="C53" s="106" t="s">
        <v>149</v>
      </c>
      <c r="D53" s="106" t="s">
        <v>150</v>
      </c>
      <c r="E53" s="110">
        <v>32</v>
      </c>
      <c r="F53" s="110">
        <v>8.9</v>
      </c>
      <c r="G53" s="64" t="str">
        <f t="shared" si="0"/>
        <v>ĐẠT</v>
      </c>
      <c r="H53" s="106" t="s">
        <v>89</v>
      </c>
      <c r="I53" s="105"/>
    </row>
    <row r="54" spans="1:9" s="65" customFormat="1" ht="16.25" customHeight="1">
      <c r="A54" s="64">
        <v>45</v>
      </c>
      <c r="B54" s="105">
        <v>2110592</v>
      </c>
      <c r="C54" s="106" t="s">
        <v>151</v>
      </c>
      <c r="D54" s="106" t="s">
        <v>68</v>
      </c>
      <c r="E54" s="110">
        <v>29</v>
      </c>
      <c r="F54" s="110">
        <v>7.8</v>
      </c>
      <c r="G54" s="111" t="str">
        <f t="shared" si="0"/>
        <v>LOẠI</v>
      </c>
      <c r="H54" s="106" t="s">
        <v>89</v>
      </c>
      <c r="I54" s="108"/>
    </row>
    <row r="55" spans="1:9" ht="16.25" customHeight="1">
      <c r="A55" s="64">
        <v>46</v>
      </c>
      <c r="B55" s="105">
        <v>2110507</v>
      </c>
      <c r="C55" s="106" t="s">
        <v>152</v>
      </c>
      <c r="D55" s="106" t="s">
        <v>153</v>
      </c>
      <c r="E55" s="110">
        <v>37</v>
      </c>
      <c r="F55" s="110">
        <v>8.3000000000000007</v>
      </c>
      <c r="G55" s="64" t="str">
        <f t="shared" si="0"/>
        <v>ĐẠT</v>
      </c>
      <c r="H55" s="106" t="s">
        <v>89</v>
      </c>
      <c r="I55" s="105"/>
    </row>
    <row r="56" spans="1:9" ht="16.25" customHeight="1">
      <c r="A56" s="64">
        <v>47</v>
      </c>
      <c r="B56" s="105">
        <v>2110621</v>
      </c>
      <c r="C56" s="106" t="s">
        <v>154</v>
      </c>
      <c r="D56" s="106" t="s">
        <v>155</v>
      </c>
      <c r="E56" s="110">
        <v>37</v>
      </c>
      <c r="F56" s="110">
        <v>8.8000000000000007</v>
      </c>
      <c r="G56" s="64" t="str">
        <f t="shared" si="0"/>
        <v>ĐẠT</v>
      </c>
      <c r="H56" s="106" t="s">
        <v>89</v>
      </c>
      <c r="I56" s="105"/>
    </row>
    <row r="57" spans="1:9" ht="16.25" customHeight="1">
      <c r="A57" s="64">
        <v>48</v>
      </c>
      <c r="B57" s="105">
        <v>2110631</v>
      </c>
      <c r="C57" s="106" t="s">
        <v>156</v>
      </c>
      <c r="D57" s="106" t="s">
        <v>84</v>
      </c>
      <c r="E57" s="110">
        <v>37</v>
      </c>
      <c r="F57" s="110">
        <v>8.8000000000000007</v>
      </c>
      <c r="G57" s="64" t="str">
        <f t="shared" si="0"/>
        <v>ĐẠT</v>
      </c>
      <c r="H57" s="106" t="s">
        <v>89</v>
      </c>
      <c r="I57" s="105"/>
    </row>
    <row r="58" spans="1:9" ht="16.25" customHeight="1">
      <c r="A58" s="64">
        <v>49</v>
      </c>
      <c r="B58" s="105">
        <v>2112336</v>
      </c>
      <c r="C58" s="106" t="s">
        <v>116</v>
      </c>
      <c r="D58" s="106" t="s">
        <v>77</v>
      </c>
      <c r="E58" s="110">
        <v>37</v>
      </c>
      <c r="F58" s="110">
        <v>8.3000000000000007</v>
      </c>
      <c r="G58" s="64" t="str">
        <f t="shared" si="0"/>
        <v>ĐẠT</v>
      </c>
      <c r="H58" s="106" t="s">
        <v>89</v>
      </c>
      <c r="I58" s="105"/>
    </row>
    <row r="59" spans="1:9" ht="16.25" customHeight="1">
      <c r="A59" s="64">
        <v>50</v>
      </c>
      <c r="B59" s="105">
        <v>2110667</v>
      </c>
      <c r="C59" s="106" t="s">
        <v>157</v>
      </c>
      <c r="D59" s="106" t="s">
        <v>73</v>
      </c>
      <c r="E59" s="110">
        <v>34</v>
      </c>
      <c r="F59" s="110">
        <v>8.1999999999999993</v>
      </c>
      <c r="G59" s="64" t="str">
        <f t="shared" si="0"/>
        <v>ĐẠT</v>
      </c>
      <c r="H59" s="106" t="s">
        <v>89</v>
      </c>
      <c r="I59" s="105"/>
    </row>
    <row r="60" spans="1:9" s="65" customFormat="1" ht="16.25" customHeight="1">
      <c r="A60" s="64">
        <v>51</v>
      </c>
      <c r="B60" s="105">
        <v>2112673</v>
      </c>
      <c r="C60" s="106" t="s">
        <v>158</v>
      </c>
      <c r="D60" s="106" t="s">
        <v>159</v>
      </c>
      <c r="E60" s="110">
        <v>37</v>
      </c>
      <c r="F60" s="110">
        <v>8.9</v>
      </c>
      <c r="G60" s="64" t="str">
        <f t="shared" si="0"/>
        <v>ĐẠT</v>
      </c>
      <c r="H60" s="106" t="s">
        <v>89</v>
      </c>
      <c r="I60" s="108"/>
    </row>
    <row r="61" spans="1:9" ht="16.25" customHeight="1">
      <c r="A61" s="64">
        <v>52</v>
      </c>
      <c r="B61" s="105">
        <v>2112378</v>
      </c>
      <c r="C61" s="106" t="s">
        <v>160</v>
      </c>
      <c r="D61" s="106" t="s">
        <v>161</v>
      </c>
      <c r="E61" s="110">
        <v>37</v>
      </c>
      <c r="F61" s="110">
        <v>8.1999999999999993</v>
      </c>
      <c r="G61" s="64" t="str">
        <f t="shared" si="0"/>
        <v>ĐẠT</v>
      </c>
      <c r="H61" s="106" t="s">
        <v>89</v>
      </c>
      <c r="I61" s="105"/>
    </row>
    <row r="62" spans="1:9" ht="16.25" customHeight="1">
      <c r="A62" s="64">
        <v>53</v>
      </c>
      <c r="B62" s="105">
        <v>2112342</v>
      </c>
      <c r="C62" s="106" t="s">
        <v>162</v>
      </c>
      <c r="D62" s="106" t="s">
        <v>163</v>
      </c>
      <c r="E62" s="110">
        <v>30</v>
      </c>
      <c r="F62" s="110">
        <v>8.6</v>
      </c>
      <c r="G62" s="64" t="str">
        <f t="shared" si="0"/>
        <v>ĐẠT</v>
      </c>
      <c r="H62" s="106" t="s">
        <v>89</v>
      </c>
      <c r="I62" s="105"/>
    </row>
    <row r="63" spans="1:9" ht="16.25" customHeight="1">
      <c r="A63" s="64">
        <v>54</v>
      </c>
      <c r="B63" s="105">
        <v>2110546</v>
      </c>
      <c r="C63" s="106" t="s">
        <v>164</v>
      </c>
      <c r="D63" s="106" t="s">
        <v>81</v>
      </c>
      <c r="E63" s="110">
        <v>31</v>
      </c>
      <c r="F63" s="110">
        <v>8.6</v>
      </c>
      <c r="G63" s="64" t="str">
        <f t="shared" si="0"/>
        <v>ĐẠT</v>
      </c>
      <c r="H63" s="106" t="s">
        <v>89</v>
      </c>
      <c r="I63" s="105"/>
    </row>
    <row r="64" spans="1:9" ht="16.25" customHeight="1">
      <c r="A64" s="64">
        <v>55</v>
      </c>
      <c r="B64" s="105">
        <v>2110540</v>
      </c>
      <c r="C64" s="106" t="s">
        <v>165</v>
      </c>
      <c r="D64" s="106" t="s">
        <v>166</v>
      </c>
      <c r="E64" s="110">
        <v>32</v>
      </c>
      <c r="F64" s="110">
        <v>8.4</v>
      </c>
      <c r="G64" s="64" t="str">
        <f t="shared" si="0"/>
        <v>ĐẠT</v>
      </c>
      <c r="H64" s="106" t="s">
        <v>89</v>
      </c>
      <c r="I64" s="105"/>
    </row>
    <row r="65" spans="1:9" s="65" customFormat="1" ht="16.25" customHeight="1">
      <c r="A65" s="64">
        <v>56</v>
      </c>
      <c r="B65" s="105">
        <v>2112302</v>
      </c>
      <c r="C65" s="106" t="s">
        <v>167</v>
      </c>
      <c r="D65" s="106" t="s">
        <v>166</v>
      </c>
      <c r="E65" s="110">
        <v>34</v>
      </c>
      <c r="F65" s="110">
        <v>7.4</v>
      </c>
      <c r="G65" s="64" t="str">
        <f t="shared" si="0"/>
        <v>ĐẠT</v>
      </c>
      <c r="H65" s="106" t="s">
        <v>89</v>
      </c>
      <c r="I65" s="108"/>
    </row>
    <row r="66" spans="1:9" ht="16.25" customHeight="1">
      <c r="A66" s="64">
        <v>57</v>
      </c>
      <c r="B66" s="105">
        <v>2114700</v>
      </c>
      <c r="C66" s="106" t="s">
        <v>168</v>
      </c>
      <c r="D66" s="106" t="s">
        <v>169</v>
      </c>
      <c r="E66" s="110">
        <v>25</v>
      </c>
      <c r="F66" s="110">
        <v>7.3</v>
      </c>
      <c r="G66" s="111" t="str">
        <f t="shared" si="0"/>
        <v>LOẠI</v>
      </c>
      <c r="H66" s="106" t="s">
        <v>170</v>
      </c>
      <c r="I66" s="105"/>
    </row>
    <row r="67" spans="1:9" ht="16.25" customHeight="1">
      <c r="A67" s="64">
        <v>58</v>
      </c>
      <c r="B67" s="105">
        <v>2110676</v>
      </c>
      <c r="C67" s="106" t="s">
        <v>171</v>
      </c>
      <c r="D67" s="106" t="s">
        <v>159</v>
      </c>
      <c r="E67" s="110">
        <v>33</v>
      </c>
      <c r="F67" s="110">
        <v>9</v>
      </c>
      <c r="G67" s="64" t="str">
        <f t="shared" si="0"/>
        <v>ĐẠT</v>
      </c>
      <c r="H67" s="106" t="s">
        <v>170</v>
      </c>
      <c r="I67" s="105"/>
    </row>
    <row r="68" spans="1:9" ht="16.25" customHeight="1">
      <c r="A68" s="64">
        <v>59</v>
      </c>
      <c r="B68" s="105">
        <v>2114149</v>
      </c>
      <c r="C68" s="106" t="s">
        <v>172</v>
      </c>
      <c r="D68" s="106" t="s">
        <v>173</v>
      </c>
      <c r="E68" s="110">
        <v>39</v>
      </c>
      <c r="F68" s="110">
        <v>7.9</v>
      </c>
      <c r="G68" s="64" t="str">
        <f t="shared" si="0"/>
        <v>ĐẠT</v>
      </c>
      <c r="H68" s="106" t="s">
        <v>170</v>
      </c>
      <c r="I68" s="105"/>
    </row>
    <row r="69" spans="1:9" s="65" customFormat="1" ht="16.25" customHeight="1">
      <c r="A69" s="64">
        <v>60</v>
      </c>
      <c r="B69" s="105">
        <v>2110866</v>
      </c>
      <c r="C69" s="106" t="s">
        <v>174</v>
      </c>
      <c r="D69" s="106" t="s">
        <v>175</v>
      </c>
      <c r="E69" s="110">
        <v>39</v>
      </c>
      <c r="F69" s="110">
        <v>8.9</v>
      </c>
      <c r="G69" s="64" t="str">
        <f t="shared" si="0"/>
        <v>ĐẠT</v>
      </c>
      <c r="H69" s="106" t="s">
        <v>170</v>
      </c>
      <c r="I69" s="108"/>
    </row>
    <row r="70" spans="1:9" ht="16.25" customHeight="1">
      <c r="A70" s="64">
        <v>61</v>
      </c>
      <c r="B70" s="105">
        <v>2112751</v>
      </c>
      <c r="C70" s="106" t="s">
        <v>176</v>
      </c>
      <c r="D70" s="106" t="s">
        <v>69</v>
      </c>
      <c r="E70" s="110">
        <v>36</v>
      </c>
      <c r="F70" s="110">
        <v>6.8</v>
      </c>
      <c r="G70" s="111" t="str">
        <f t="shared" si="0"/>
        <v>LOẠI</v>
      </c>
      <c r="H70" s="106" t="s">
        <v>170</v>
      </c>
      <c r="I70" s="105"/>
    </row>
    <row r="71" spans="1:9" ht="16.25" customHeight="1">
      <c r="A71" s="64">
        <v>62</v>
      </c>
      <c r="B71" s="105">
        <v>2110014</v>
      </c>
      <c r="C71" s="106" t="s">
        <v>177</v>
      </c>
      <c r="D71" s="106" t="s">
        <v>69</v>
      </c>
      <c r="E71" s="110">
        <v>36</v>
      </c>
      <c r="F71" s="110">
        <v>9.3000000000000007</v>
      </c>
      <c r="G71" s="64" t="str">
        <f t="shared" si="0"/>
        <v>ĐẠT</v>
      </c>
      <c r="H71" s="106" t="s">
        <v>170</v>
      </c>
      <c r="I71" s="105"/>
    </row>
  </sheetData>
  <autoFilter ref="A9:I71" xr:uid="{00000000-0009-0000-0000-000002000000}"/>
  <sortState xmlns:xlrd2="http://schemas.microsoft.com/office/spreadsheetml/2017/richdata2" ref="B10:F71">
    <sortCondition ref="D10:D71"/>
    <sortCondition ref="C10:C71"/>
  </sortState>
  <mergeCells count="2">
    <mergeCell ref="A7:F7"/>
    <mergeCell ref="A8:F8"/>
  </mergeCells>
  <phoneticPr fontId="0" type="noConversion"/>
  <pageMargins left="0.5" right="0.5" top="0.5" bottom="0.5" header="0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3"/>
  <sheetViews>
    <sheetView topLeftCell="A37" workbookViewId="0">
      <selection activeCell="A2" sqref="A2:C52"/>
    </sheetView>
  </sheetViews>
  <sheetFormatPr baseColWidth="10" defaultColWidth="8.83203125" defaultRowHeight="15"/>
  <cols>
    <col min="1" max="3" width="8.6640625" style="60" customWidth="1"/>
    <col min="4" max="4" width="16.1640625" style="60" customWidth="1"/>
    <col min="5" max="5" width="10.1640625" style="84" customWidth="1"/>
  </cols>
  <sheetData>
    <row r="1" spans="1:5">
      <c r="A1" s="60" t="s">
        <v>1</v>
      </c>
      <c r="B1" s="60" t="s">
        <v>16</v>
      </c>
      <c r="C1" s="60" t="s">
        <v>17</v>
      </c>
      <c r="D1" s="60" t="s">
        <v>58</v>
      </c>
      <c r="E1" s="84" t="s">
        <v>178</v>
      </c>
    </row>
    <row r="2" spans="1:5">
      <c r="A2">
        <v>2110231</v>
      </c>
      <c r="B2" s="60" t="s">
        <v>87</v>
      </c>
      <c r="C2" s="60" t="s">
        <v>88</v>
      </c>
      <c r="D2" s="60" t="s">
        <v>89</v>
      </c>
      <c r="E2" s="84">
        <v>5.5</v>
      </c>
    </row>
    <row r="3" spans="1:5">
      <c r="A3">
        <v>2111703</v>
      </c>
      <c r="B3" s="60" t="s">
        <v>90</v>
      </c>
      <c r="C3" s="60" t="s">
        <v>91</v>
      </c>
      <c r="D3" s="60" t="s">
        <v>89</v>
      </c>
      <c r="E3" s="84">
        <v>5.33</v>
      </c>
    </row>
    <row r="4" spans="1:5">
      <c r="A4">
        <v>2111025</v>
      </c>
      <c r="B4" s="60" t="s">
        <v>92</v>
      </c>
      <c r="C4" s="60" t="s">
        <v>66</v>
      </c>
      <c r="D4" s="60" t="s">
        <v>89</v>
      </c>
      <c r="E4" s="84">
        <v>4.83</v>
      </c>
    </row>
    <row r="5" spans="1:5">
      <c r="A5">
        <v>2110102</v>
      </c>
      <c r="B5" s="60" t="s">
        <v>93</v>
      </c>
      <c r="C5" s="60" t="s">
        <v>75</v>
      </c>
      <c r="D5" s="60" t="s">
        <v>89</v>
      </c>
      <c r="E5" s="84">
        <v>5.17</v>
      </c>
    </row>
    <row r="6" spans="1:5">
      <c r="A6">
        <v>2110103</v>
      </c>
      <c r="B6" s="60" t="s">
        <v>94</v>
      </c>
      <c r="C6" s="60" t="s">
        <v>95</v>
      </c>
      <c r="D6" s="60" t="s">
        <v>89</v>
      </c>
      <c r="E6" s="84">
        <v>4</v>
      </c>
    </row>
    <row r="7" spans="1:5">
      <c r="A7">
        <v>2110359</v>
      </c>
      <c r="B7" s="60" t="s">
        <v>96</v>
      </c>
      <c r="C7" s="60" t="s">
        <v>59</v>
      </c>
      <c r="D7" s="60" t="s">
        <v>89</v>
      </c>
      <c r="E7" s="84">
        <v>5.67</v>
      </c>
    </row>
    <row r="8" spans="1:5">
      <c r="A8">
        <v>2110245</v>
      </c>
      <c r="B8" s="60" t="s">
        <v>97</v>
      </c>
      <c r="C8" s="60" t="s">
        <v>74</v>
      </c>
      <c r="D8" s="60" t="s">
        <v>89</v>
      </c>
      <c r="E8" s="84">
        <v>5.33</v>
      </c>
    </row>
    <row r="9" spans="1:5">
      <c r="A9">
        <v>2114066</v>
      </c>
      <c r="B9" s="60" t="s">
        <v>98</v>
      </c>
      <c r="C9" s="60" t="s">
        <v>59</v>
      </c>
      <c r="D9" s="60" t="s">
        <v>89</v>
      </c>
      <c r="E9" s="84">
        <v>5.5</v>
      </c>
    </row>
    <row r="10" spans="1:5">
      <c r="A10">
        <v>2111837</v>
      </c>
      <c r="B10" s="60" t="s">
        <v>99</v>
      </c>
      <c r="C10" s="60" t="s">
        <v>65</v>
      </c>
      <c r="D10" s="60" t="s">
        <v>89</v>
      </c>
      <c r="E10" s="84">
        <v>5.17</v>
      </c>
    </row>
    <row r="11" spans="1:5">
      <c r="A11">
        <v>2111498</v>
      </c>
      <c r="B11" s="60" t="s">
        <v>100</v>
      </c>
      <c r="C11" s="60" t="s">
        <v>64</v>
      </c>
      <c r="D11" s="60" t="s">
        <v>89</v>
      </c>
      <c r="E11" s="84">
        <v>6.33</v>
      </c>
    </row>
    <row r="12" spans="1:5">
      <c r="A12">
        <v>2111538</v>
      </c>
      <c r="B12" s="60" t="s">
        <v>101</v>
      </c>
      <c r="C12" s="60" t="s">
        <v>78</v>
      </c>
      <c r="D12" s="60" t="s">
        <v>89</v>
      </c>
      <c r="E12" s="84">
        <v>4.67</v>
      </c>
    </row>
    <row r="13" spans="1:5">
      <c r="A13">
        <v>2011493</v>
      </c>
      <c r="B13" s="60" t="s">
        <v>102</v>
      </c>
      <c r="C13" s="60" t="s">
        <v>103</v>
      </c>
      <c r="D13" s="60" t="s">
        <v>89</v>
      </c>
      <c r="E13" s="84">
        <v>5</v>
      </c>
    </row>
    <row r="14" spans="1:5">
      <c r="A14">
        <v>2113928</v>
      </c>
      <c r="B14" s="60" t="s">
        <v>104</v>
      </c>
      <c r="C14" s="60" t="s">
        <v>105</v>
      </c>
      <c r="D14" s="60" t="s">
        <v>89</v>
      </c>
      <c r="E14" s="84">
        <v>7</v>
      </c>
    </row>
    <row r="15" spans="1:5">
      <c r="A15">
        <v>2111666</v>
      </c>
      <c r="B15" s="60" t="s">
        <v>106</v>
      </c>
      <c r="C15" s="60" t="s">
        <v>105</v>
      </c>
      <c r="D15" s="60" t="s">
        <v>89</v>
      </c>
      <c r="E15" s="84">
        <v>4.67</v>
      </c>
    </row>
    <row r="16" spans="1:5">
      <c r="A16">
        <v>2110003</v>
      </c>
      <c r="B16" s="60" t="s">
        <v>107</v>
      </c>
      <c r="C16" s="60" t="s">
        <v>67</v>
      </c>
      <c r="D16" s="60" t="s">
        <v>89</v>
      </c>
      <c r="E16" s="84">
        <v>5.33</v>
      </c>
    </row>
    <row r="17" spans="1:5">
      <c r="A17">
        <v>2110393</v>
      </c>
      <c r="B17" s="60" t="s">
        <v>108</v>
      </c>
      <c r="C17" s="60" t="s">
        <v>72</v>
      </c>
      <c r="D17" s="60" t="s">
        <v>89</v>
      </c>
      <c r="E17" s="84">
        <v>6.33</v>
      </c>
    </row>
    <row r="18" spans="1:5">
      <c r="A18">
        <v>2111899</v>
      </c>
      <c r="B18" s="60" t="s">
        <v>109</v>
      </c>
      <c r="C18" s="60" t="s">
        <v>70</v>
      </c>
      <c r="D18" s="60" t="s">
        <v>89</v>
      </c>
      <c r="E18" s="84">
        <v>6.17</v>
      </c>
    </row>
    <row r="19" spans="1:5">
      <c r="A19">
        <v>2112762</v>
      </c>
      <c r="B19" s="60" t="s">
        <v>110</v>
      </c>
      <c r="C19" s="60" t="s">
        <v>69</v>
      </c>
      <c r="D19" s="60" t="s">
        <v>89</v>
      </c>
      <c r="E19" s="84">
        <v>4.33</v>
      </c>
    </row>
    <row r="20" spans="1:5">
      <c r="A20">
        <v>2110416</v>
      </c>
      <c r="B20" s="60" t="s">
        <v>111</v>
      </c>
      <c r="C20" s="60" t="s">
        <v>112</v>
      </c>
      <c r="D20" s="60" t="s">
        <v>89</v>
      </c>
      <c r="E20" s="84">
        <v>6.17</v>
      </c>
    </row>
    <row r="21" spans="1:5">
      <c r="A21">
        <v>2110813</v>
      </c>
      <c r="B21" s="60" t="s">
        <v>113</v>
      </c>
      <c r="C21" s="60" t="s">
        <v>114</v>
      </c>
      <c r="D21" s="60" t="s">
        <v>89</v>
      </c>
      <c r="E21" s="84">
        <v>4.33</v>
      </c>
    </row>
    <row r="22" spans="1:5">
      <c r="A22">
        <v>2110051</v>
      </c>
      <c r="B22" s="60" t="s">
        <v>115</v>
      </c>
      <c r="C22" s="60" t="s">
        <v>79</v>
      </c>
      <c r="D22" s="60" t="s">
        <v>89</v>
      </c>
      <c r="E22" s="84">
        <v>6</v>
      </c>
    </row>
    <row r="23" spans="1:5">
      <c r="A23">
        <v>2111128</v>
      </c>
      <c r="B23" s="60" t="s">
        <v>116</v>
      </c>
      <c r="C23" s="60" t="s">
        <v>117</v>
      </c>
      <c r="D23" s="60" t="s">
        <v>89</v>
      </c>
      <c r="E23" s="84">
        <v>7.5</v>
      </c>
    </row>
    <row r="24" spans="1:5">
      <c r="A24">
        <v>2111213</v>
      </c>
      <c r="B24" s="60" t="s">
        <v>118</v>
      </c>
      <c r="C24" s="60" t="s">
        <v>119</v>
      </c>
      <c r="D24" s="60" t="s">
        <v>89</v>
      </c>
      <c r="E24" s="84">
        <v>6.33</v>
      </c>
    </row>
    <row r="25" spans="1:5">
      <c r="A25">
        <v>2110833</v>
      </c>
      <c r="B25" s="60" t="s">
        <v>120</v>
      </c>
      <c r="C25" s="60" t="s">
        <v>121</v>
      </c>
      <c r="D25" s="60" t="s">
        <v>89</v>
      </c>
      <c r="E25" s="84">
        <v>4</v>
      </c>
    </row>
    <row r="26" spans="1:5">
      <c r="A26">
        <v>2110896</v>
      </c>
      <c r="B26" s="60" t="s">
        <v>122</v>
      </c>
      <c r="C26" s="60" t="s">
        <v>123</v>
      </c>
      <c r="D26" s="60" t="s">
        <v>89</v>
      </c>
      <c r="E26" s="84">
        <v>5.5</v>
      </c>
    </row>
    <row r="27" spans="1:5">
      <c r="A27">
        <v>2114278</v>
      </c>
      <c r="B27" s="60" t="s">
        <v>124</v>
      </c>
      <c r="C27" s="60" t="s">
        <v>70</v>
      </c>
      <c r="D27" s="60" t="s">
        <v>89</v>
      </c>
      <c r="E27" s="84">
        <v>4.5</v>
      </c>
    </row>
    <row r="28" spans="1:5">
      <c r="A28">
        <v>2114303</v>
      </c>
      <c r="B28" s="60" t="s">
        <v>125</v>
      </c>
      <c r="C28" s="60" t="s">
        <v>112</v>
      </c>
      <c r="D28" s="60" t="s">
        <v>89</v>
      </c>
      <c r="E28" s="84">
        <v>4.83</v>
      </c>
    </row>
    <row r="29" spans="1:5">
      <c r="A29">
        <v>2113443</v>
      </c>
      <c r="B29" s="60" t="s">
        <v>126</v>
      </c>
      <c r="C29" s="60" t="s">
        <v>127</v>
      </c>
      <c r="D29" s="60" t="s">
        <v>89</v>
      </c>
      <c r="E29" s="84">
        <v>7</v>
      </c>
    </row>
    <row r="30" spans="1:5">
      <c r="A30">
        <v>2111860</v>
      </c>
      <c r="B30" s="60" t="s">
        <v>128</v>
      </c>
      <c r="C30" s="60" t="s">
        <v>129</v>
      </c>
      <c r="D30" s="60" t="s">
        <v>89</v>
      </c>
      <c r="E30" s="84">
        <v>3.83</v>
      </c>
    </row>
    <row r="31" spans="1:5">
      <c r="A31">
        <v>2113481</v>
      </c>
      <c r="B31" s="60" t="s">
        <v>130</v>
      </c>
      <c r="C31" s="60" t="s">
        <v>63</v>
      </c>
      <c r="D31" s="60" t="s">
        <v>89</v>
      </c>
      <c r="E31" s="84">
        <v>6</v>
      </c>
    </row>
    <row r="32" spans="1:5">
      <c r="A32">
        <v>2111913</v>
      </c>
      <c r="B32" s="60" t="s">
        <v>131</v>
      </c>
      <c r="C32" s="60" t="s">
        <v>70</v>
      </c>
      <c r="D32" s="60" t="s">
        <v>89</v>
      </c>
      <c r="E32" s="84">
        <v>5.33</v>
      </c>
    </row>
    <row r="33" spans="1:5">
      <c r="A33">
        <v>2110586</v>
      </c>
      <c r="B33" s="60" t="s">
        <v>132</v>
      </c>
      <c r="C33" s="60" t="s">
        <v>133</v>
      </c>
      <c r="D33" s="60" t="s">
        <v>89</v>
      </c>
      <c r="E33" s="84">
        <v>5.33</v>
      </c>
    </row>
    <row r="34" spans="1:5">
      <c r="A34">
        <v>2114417</v>
      </c>
      <c r="B34" s="60" t="s">
        <v>134</v>
      </c>
      <c r="C34" s="60" t="s">
        <v>61</v>
      </c>
      <c r="D34" s="60" t="s">
        <v>89</v>
      </c>
      <c r="E34" s="84">
        <v>5.67</v>
      </c>
    </row>
    <row r="35" spans="1:5">
      <c r="A35">
        <v>2110451</v>
      </c>
      <c r="B35" s="60" t="s">
        <v>135</v>
      </c>
      <c r="C35" s="60" t="s">
        <v>71</v>
      </c>
      <c r="D35" s="60" t="s">
        <v>89</v>
      </c>
      <c r="E35" s="84">
        <v>6.83</v>
      </c>
    </row>
    <row r="36" spans="1:5">
      <c r="A36">
        <v>2114741</v>
      </c>
      <c r="B36" s="60" t="s">
        <v>136</v>
      </c>
      <c r="C36" s="60" t="s">
        <v>137</v>
      </c>
      <c r="D36" s="60" t="s">
        <v>89</v>
      </c>
      <c r="E36" s="84">
        <v>4.67</v>
      </c>
    </row>
    <row r="37" spans="1:5">
      <c r="A37">
        <v>2112278</v>
      </c>
      <c r="B37" s="60" t="s">
        <v>138</v>
      </c>
      <c r="C37" s="60" t="s">
        <v>82</v>
      </c>
      <c r="D37" s="60" t="s">
        <v>89</v>
      </c>
      <c r="E37" s="84">
        <v>4.67</v>
      </c>
    </row>
    <row r="38" spans="1:5">
      <c r="A38">
        <v>2114531</v>
      </c>
      <c r="B38" s="60" t="s">
        <v>139</v>
      </c>
      <c r="C38" s="60" t="s">
        <v>62</v>
      </c>
      <c r="D38" s="60" t="s">
        <v>89</v>
      </c>
      <c r="E38" s="84">
        <v>4.33</v>
      </c>
    </row>
    <row r="39" spans="1:5">
      <c r="A39">
        <v>2110479</v>
      </c>
      <c r="B39" s="60" t="s">
        <v>140</v>
      </c>
      <c r="C39" s="60" t="s">
        <v>62</v>
      </c>
      <c r="D39" s="60" t="s">
        <v>89</v>
      </c>
      <c r="E39" s="84">
        <v>5.5</v>
      </c>
    </row>
    <row r="40" spans="1:5">
      <c r="A40">
        <v>2112096</v>
      </c>
      <c r="B40" s="60" t="s">
        <v>141</v>
      </c>
      <c r="C40" s="60" t="s">
        <v>142</v>
      </c>
      <c r="D40" s="60" t="s">
        <v>89</v>
      </c>
      <c r="E40" s="84">
        <v>4.83</v>
      </c>
    </row>
    <row r="41" spans="1:5">
      <c r="A41">
        <v>2110457</v>
      </c>
      <c r="B41" s="60" t="s">
        <v>143</v>
      </c>
      <c r="C41" s="60" t="s">
        <v>71</v>
      </c>
      <c r="D41" s="60" t="s">
        <v>89</v>
      </c>
      <c r="E41" s="84">
        <v>6.5</v>
      </c>
    </row>
    <row r="42" spans="1:5">
      <c r="A42">
        <v>2110501</v>
      </c>
      <c r="B42" s="60" t="s">
        <v>144</v>
      </c>
      <c r="C42" s="60" t="s">
        <v>145</v>
      </c>
      <c r="D42" s="60" t="s">
        <v>89</v>
      </c>
      <c r="E42" s="84">
        <v>3.5</v>
      </c>
    </row>
    <row r="43" spans="1:5">
      <c r="A43">
        <v>2112256</v>
      </c>
      <c r="B43" s="60" t="s">
        <v>146</v>
      </c>
      <c r="C43" s="60" t="s">
        <v>60</v>
      </c>
      <c r="D43" s="60" t="s">
        <v>89</v>
      </c>
      <c r="E43" s="84">
        <v>5.5</v>
      </c>
    </row>
    <row r="44" spans="1:5">
      <c r="A44">
        <v>2114939</v>
      </c>
      <c r="B44" s="60" t="s">
        <v>147</v>
      </c>
      <c r="C44" s="60" t="s">
        <v>148</v>
      </c>
      <c r="D44" s="60" t="s">
        <v>89</v>
      </c>
      <c r="E44" s="84">
        <v>3.67</v>
      </c>
    </row>
    <row r="45" spans="1:5">
      <c r="A45">
        <v>2110583</v>
      </c>
      <c r="B45" s="60" t="s">
        <v>149</v>
      </c>
      <c r="C45" s="60" t="s">
        <v>150</v>
      </c>
      <c r="D45" s="60" t="s">
        <v>89</v>
      </c>
      <c r="E45" s="84">
        <v>6</v>
      </c>
    </row>
    <row r="46" spans="1:5">
      <c r="A46">
        <v>2110592</v>
      </c>
      <c r="B46" s="60" t="s">
        <v>151</v>
      </c>
      <c r="C46" s="60" t="s">
        <v>68</v>
      </c>
      <c r="D46" s="60" t="s">
        <v>89</v>
      </c>
      <c r="E46" s="84">
        <v>3.83</v>
      </c>
    </row>
    <row r="47" spans="1:5">
      <c r="A47">
        <v>2110507</v>
      </c>
      <c r="B47" s="60" t="s">
        <v>152</v>
      </c>
      <c r="C47" s="60" t="s">
        <v>153</v>
      </c>
      <c r="D47" s="60" t="s">
        <v>89</v>
      </c>
      <c r="E47" s="84">
        <v>3.5</v>
      </c>
    </row>
    <row r="48" spans="1:5">
      <c r="A48">
        <v>2110621</v>
      </c>
      <c r="B48" s="60" t="s">
        <v>154</v>
      </c>
      <c r="C48" s="60" t="s">
        <v>155</v>
      </c>
      <c r="D48" s="60" t="s">
        <v>89</v>
      </c>
      <c r="E48" s="84">
        <v>6.83</v>
      </c>
    </row>
    <row r="49" spans="1:5">
      <c r="A49">
        <v>2110631</v>
      </c>
      <c r="B49" s="60" t="s">
        <v>156</v>
      </c>
      <c r="C49" s="60" t="s">
        <v>84</v>
      </c>
      <c r="D49" s="60" t="s">
        <v>89</v>
      </c>
      <c r="E49" s="84">
        <v>5.33</v>
      </c>
    </row>
    <row r="50" spans="1:5">
      <c r="A50">
        <v>2112336</v>
      </c>
      <c r="B50" s="60" t="s">
        <v>116</v>
      </c>
      <c r="C50" s="60" t="s">
        <v>77</v>
      </c>
      <c r="D50" s="60" t="s">
        <v>89</v>
      </c>
      <c r="E50" s="84">
        <v>5.33</v>
      </c>
    </row>
    <row r="51" spans="1:5">
      <c r="A51">
        <v>2110667</v>
      </c>
      <c r="B51" s="60" t="s">
        <v>157</v>
      </c>
      <c r="C51" s="60" t="s">
        <v>73</v>
      </c>
      <c r="D51" s="60" t="s">
        <v>89</v>
      </c>
      <c r="E51" s="84">
        <v>6.83</v>
      </c>
    </row>
    <row r="52" spans="1:5">
      <c r="A52">
        <v>2112673</v>
      </c>
      <c r="B52" s="60" t="s">
        <v>158</v>
      </c>
      <c r="C52" s="60" t="s">
        <v>159</v>
      </c>
      <c r="D52" s="60" t="s">
        <v>89</v>
      </c>
      <c r="E52" s="84">
        <v>7.17</v>
      </c>
    </row>
    <row r="53" spans="1:5">
      <c r="A53">
        <v>2112378</v>
      </c>
      <c r="B53" s="60" t="s">
        <v>160</v>
      </c>
      <c r="C53" s="60" t="s">
        <v>161</v>
      </c>
      <c r="D53" s="60" t="s">
        <v>89</v>
      </c>
      <c r="E53" s="84">
        <v>4.5</v>
      </c>
    </row>
    <row r="54" spans="1:5">
      <c r="A54">
        <v>2112342</v>
      </c>
      <c r="B54" s="60" t="s">
        <v>162</v>
      </c>
      <c r="C54" s="60" t="s">
        <v>163</v>
      </c>
      <c r="D54" s="60" t="s">
        <v>89</v>
      </c>
      <c r="E54" s="84">
        <v>3.83</v>
      </c>
    </row>
    <row r="55" spans="1:5">
      <c r="A55">
        <v>2110546</v>
      </c>
      <c r="B55" s="60" t="s">
        <v>164</v>
      </c>
      <c r="C55" s="60" t="s">
        <v>81</v>
      </c>
      <c r="D55" s="60" t="s">
        <v>89</v>
      </c>
      <c r="E55" s="84">
        <v>4</v>
      </c>
    </row>
    <row r="56" spans="1:5">
      <c r="A56">
        <v>2110540</v>
      </c>
      <c r="B56" s="60" t="s">
        <v>165</v>
      </c>
      <c r="C56" s="60" t="s">
        <v>166</v>
      </c>
      <c r="D56" s="60" t="s">
        <v>89</v>
      </c>
      <c r="E56" s="84">
        <v>5</v>
      </c>
    </row>
    <row r="57" spans="1:5">
      <c r="A57">
        <v>2112302</v>
      </c>
      <c r="B57" s="60" t="s">
        <v>167</v>
      </c>
      <c r="C57" s="60" t="s">
        <v>166</v>
      </c>
      <c r="D57" s="60" t="s">
        <v>89</v>
      </c>
      <c r="E57" s="84">
        <v>3.67</v>
      </c>
    </row>
    <row r="58" spans="1:5">
      <c r="A58">
        <v>2114700</v>
      </c>
      <c r="B58" s="60" t="s">
        <v>168</v>
      </c>
      <c r="C58" s="60" t="s">
        <v>169</v>
      </c>
      <c r="D58" s="60" t="s">
        <v>170</v>
      </c>
      <c r="E58" s="84">
        <v>4.67</v>
      </c>
    </row>
    <row r="59" spans="1:5">
      <c r="A59">
        <v>2110676</v>
      </c>
      <c r="B59" s="60" t="s">
        <v>171</v>
      </c>
      <c r="C59" s="60" t="s">
        <v>159</v>
      </c>
      <c r="D59" s="60" t="s">
        <v>170</v>
      </c>
      <c r="E59" s="84">
        <v>6.5</v>
      </c>
    </row>
    <row r="60" spans="1:5">
      <c r="A60">
        <v>2114149</v>
      </c>
      <c r="B60" s="60" t="s">
        <v>172</v>
      </c>
      <c r="C60" s="60" t="s">
        <v>173</v>
      </c>
      <c r="D60" s="60" t="s">
        <v>170</v>
      </c>
      <c r="E60" s="84">
        <v>3.33</v>
      </c>
    </row>
    <row r="61" spans="1:5">
      <c r="A61">
        <v>2110866</v>
      </c>
      <c r="B61" s="60" t="s">
        <v>174</v>
      </c>
      <c r="C61" s="60" t="s">
        <v>175</v>
      </c>
      <c r="D61" s="60" t="s">
        <v>170</v>
      </c>
      <c r="E61" s="84">
        <v>6.67</v>
      </c>
    </row>
    <row r="62" spans="1:5">
      <c r="A62">
        <v>2112751</v>
      </c>
      <c r="B62" s="60" t="s">
        <v>176</v>
      </c>
      <c r="C62" s="60" t="s">
        <v>69</v>
      </c>
      <c r="D62" s="60" t="s">
        <v>170</v>
      </c>
      <c r="E62" s="84">
        <v>4.5</v>
      </c>
    </row>
    <row r="63" spans="1:5">
      <c r="A63">
        <v>2110014</v>
      </c>
      <c r="B63" s="60" t="s">
        <v>177</v>
      </c>
      <c r="C63" s="60" t="s">
        <v>69</v>
      </c>
      <c r="D63" s="60" t="s">
        <v>170</v>
      </c>
      <c r="E63" s="84">
        <v>6.5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3"/>
  <sheetViews>
    <sheetView topLeftCell="A337" zoomScale="120" zoomScaleNormal="120" workbookViewId="0">
      <selection activeCell="B6" sqref="B6"/>
    </sheetView>
  </sheetViews>
  <sheetFormatPr baseColWidth="10" defaultRowHeight="13"/>
  <cols>
    <col min="16" max="16" width="10.83203125" style="96"/>
    <col min="18" max="18" width="10.83203125" style="99"/>
  </cols>
  <sheetData>
    <row r="1" spans="1:21">
      <c r="A1" s="95" t="s">
        <v>820</v>
      </c>
    </row>
    <row r="2" spans="1:21">
      <c r="A2" s="95">
        <v>1</v>
      </c>
      <c r="B2">
        <v>2</v>
      </c>
      <c r="C2" s="95">
        <v>3</v>
      </c>
      <c r="D2">
        <v>4</v>
      </c>
      <c r="E2" s="95">
        <v>5</v>
      </c>
      <c r="F2">
        <v>6</v>
      </c>
      <c r="G2" s="95">
        <v>7</v>
      </c>
      <c r="H2">
        <v>8</v>
      </c>
      <c r="I2" s="95">
        <v>9</v>
      </c>
      <c r="J2">
        <v>10</v>
      </c>
      <c r="K2" s="95">
        <v>11</v>
      </c>
      <c r="L2">
        <v>12</v>
      </c>
      <c r="M2" s="95">
        <v>13</v>
      </c>
      <c r="N2">
        <v>14</v>
      </c>
      <c r="O2" s="95">
        <v>15</v>
      </c>
      <c r="P2" s="96">
        <v>16</v>
      </c>
      <c r="Q2" s="95">
        <v>17</v>
      </c>
      <c r="R2" s="99">
        <v>18</v>
      </c>
    </row>
    <row r="3" spans="1:21" ht="16">
      <c r="A3" s="93" t="s">
        <v>294</v>
      </c>
      <c r="B3" s="93" t="s">
        <v>295</v>
      </c>
      <c r="C3" s="93" t="s">
        <v>296</v>
      </c>
      <c r="D3" s="93" t="s">
        <v>297</v>
      </c>
      <c r="E3" s="93" t="s">
        <v>298</v>
      </c>
      <c r="F3" s="93" t="s">
        <v>299</v>
      </c>
      <c r="G3" s="93" t="s">
        <v>300</v>
      </c>
      <c r="H3" s="93" t="s">
        <v>301</v>
      </c>
      <c r="I3" s="93" t="s">
        <v>302</v>
      </c>
      <c r="J3" s="93" t="s">
        <v>303</v>
      </c>
      <c r="K3" s="93" t="s">
        <v>304</v>
      </c>
      <c r="L3" s="93" t="s">
        <v>305</v>
      </c>
      <c r="M3" s="93" t="s">
        <v>306</v>
      </c>
      <c r="N3" s="93" t="s">
        <v>307</v>
      </c>
      <c r="O3" s="93" t="s">
        <v>308</v>
      </c>
      <c r="P3" s="97" t="s">
        <v>309</v>
      </c>
      <c r="Q3" s="93" t="s">
        <v>310</v>
      </c>
      <c r="R3" s="100" t="s">
        <v>311</v>
      </c>
      <c r="S3" s="93"/>
    </row>
    <row r="4" spans="1:21" ht="16">
      <c r="A4" s="102">
        <v>2111918</v>
      </c>
      <c r="B4" s="94" t="s">
        <v>312</v>
      </c>
      <c r="C4" s="94" t="s">
        <v>313</v>
      </c>
      <c r="D4" s="94" t="s">
        <v>314</v>
      </c>
      <c r="E4" s="94" t="s">
        <v>315</v>
      </c>
      <c r="F4" s="94" t="s">
        <v>316</v>
      </c>
      <c r="G4" s="94" t="s">
        <v>34</v>
      </c>
      <c r="H4" s="94" t="s">
        <v>22</v>
      </c>
      <c r="I4" s="94" t="s">
        <v>317</v>
      </c>
      <c r="J4" s="94" t="s">
        <v>44</v>
      </c>
      <c r="K4" s="94" t="s">
        <v>35</v>
      </c>
      <c r="L4" s="94" t="s">
        <v>86</v>
      </c>
      <c r="M4" s="94" t="s">
        <v>318</v>
      </c>
      <c r="N4" s="94" t="s">
        <v>319</v>
      </c>
      <c r="O4" s="94" t="s">
        <v>319</v>
      </c>
      <c r="P4" s="98" t="s">
        <v>315</v>
      </c>
      <c r="Q4" s="94" t="s">
        <v>316</v>
      </c>
      <c r="R4" s="101" t="s">
        <v>34</v>
      </c>
      <c r="U4">
        <f>128*90%</f>
        <v>115.2</v>
      </c>
    </row>
    <row r="5" spans="1:21" ht="16">
      <c r="A5" s="102">
        <v>2112378</v>
      </c>
      <c r="B5" s="94" t="s">
        <v>320</v>
      </c>
      <c r="C5" s="94" t="s">
        <v>321</v>
      </c>
      <c r="D5" s="94" t="s">
        <v>322</v>
      </c>
      <c r="E5" s="94" t="s">
        <v>323</v>
      </c>
      <c r="F5" s="94" t="s">
        <v>324</v>
      </c>
      <c r="G5" s="94" t="s">
        <v>48</v>
      </c>
      <c r="H5" s="94" t="s">
        <v>21</v>
      </c>
      <c r="I5" s="94" t="s">
        <v>317</v>
      </c>
      <c r="J5" s="94" t="s">
        <v>45</v>
      </c>
      <c r="K5" s="94" t="s">
        <v>35</v>
      </c>
      <c r="L5" s="94" t="s">
        <v>86</v>
      </c>
      <c r="M5" s="94" t="s">
        <v>325</v>
      </c>
      <c r="N5" s="94" t="s">
        <v>326</v>
      </c>
      <c r="O5" s="94" t="s">
        <v>326</v>
      </c>
      <c r="P5" s="98" t="s">
        <v>323</v>
      </c>
      <c r="Q5" s="94" t="s">
        <v>324</v>
      </c>
      <c r="R5" s="101" t="s">
        <v>48</v>
      </c>
    </row>
    <row r="6" spans="1:21" ht="16">
      <c r="A6" s="102">
        <v>2111219</v>
      </c>
      <c r="B6" s="94" t="s">
        <v>327</v>
      </c>
      <c r="C6" s="94" t="s">
        <v>328</v>
      </c>
      <c r="D6" s="94" t="s">
        <v>329</v>
      </c>
      <c r="E6" s="94" t="s">
        <v>330</v>
      </c>
      <c r="F6" s="94" t="s">
        <v>331</v>
      </c>
      <c r="G6" s="94" t="s">
        <v>53</v>
      </c>
      <c r="H6" s="94" t="s">
        <v>22</v>
      </c>
      <c r="I6" s="94" t="s">
        <v>317</v>
      </c>
      <c r="J6" s="94" t="s">
        <v>45</v>
      </c>
      <c r="K6" s="94" t="s">
        <v>35</v>
      </c>
      <c r="L6" s="94" t="s">
        <v>86</v>
      </c>
      <c r="M6" s="94" t="s">
        <v>325</v>
      </c>
      <c r="N6" s="94" t="s">
        <v>326</v>
      </c>
      <c r="O6" s="94" t="s">
        <v>326</v>
      </c>
      <c r="P6" s="98" t="s">
        <v>330</v>
      </c>
      <c r="Q6" s="94" t="s">
        <v>331</v>
      </c>
      <c r="R6" s="101" t="s">
        <v>53</v>
      </c>
    </row>
    <row r="7" spans="1:21" ht="16">
      <c r="A7" s="102">
        <v>2110051</v>
      </c>
      <c r="B7" s="94" t="s">
        <v>332</v>
      </c>
      <c r="C7" s="94" t="s">
        <v>333</v>
      </c>
      <c r="D7" s="94" t="s">
        <v>334</v>
      </c>
      <c r="E7" s="94" t="s">
        <v>335</v>
      </c>
      <c r="F7" s="94" t="s">
        <v>336</v>
      </c>
      <c r="G7" s="94" t="s">
        <v>48</v>
      </c>
      <c r="H7" s="94" t="s">
        <v>21</v>
      </c>
      <c r="I7" s="94" t="s">
        <v>317</v>
      </c>
      <c r="J7" s="94" t="s">
        <v>45</v>
      </c>
      <c r="K7" s="94" t="s">
        <v>35</v>
      </c>
      <c r="L7" s="94" t="s">
        <v>86</v>
      </c>
      <c r="M7" s="94" t="s">
        <v>325</v>
      </c>
      <c r="N7" s="94" t="s">
        <v>326</v>
      </c>
      <c r="O7" s="94" t="s">
        <v>326</v>
      </c>
      <c r="P7" s="98" t="s">
        <v>335</v>
      </c>
      <c r="Q7" s="94" t="s">
        <v>336</v>
      </c>
      <c r="R7" s="101" t="s">
        <v>48</v>
      </c>
    </row>
    <row r="8" spans="1:21" ht="16">
      <c r="A8" s="102">
        <v>2110610</v>
      </c>
      <c r="B8" s="94" t="s">
        <v>320</v>
      </c>
      <c r="C8" s="94" t="s">
        <v>340</v>
      </c>
      <c r="D8" s="94" t="s">
        <v>314</v>
      </c>
      <c r="E8" s="94" t="s">
        <v>341</v>
      </c>
      <c r="F8" s="94" t="s">
        <v>342</v>
      </c>
      <c r="G8" s="94" t="s">
        <v>46</v>
      </c>
      <c r="H8" s="94" t="s">
        <v>22</v>
      </c>
      <c r="I8" s="94" t="s">
        <v>317</v>
      </c>
      <c r="J8" s="94" t="s">
        <v>44</v>
      </c>
      <c r="K8" s="94" t="s">
        <v>35</v>
      </c>
      <c r="L8" s="94" t="s">
        <v>86</v>
      </c>
      <c r="M8" s="94" t="s">
        <v>318</v>
      </c>
      <c r="N8" s="94" t="s">
        <v>319</v>
      </c>
      <c r="O8" s="94" t="s">
        <v>319</v>
      </c>
      <c r="P8" s="98" t="s">
        <v>341</v>
      </c>
      <c r="Q8" s="94" t="s">
        <v>342</v>
      </c>
      <c r="R8" s="101" t="s">
        <v>46</v>
      </c>
    </row>
    <row r="9" spans="1:21" ht="16">
      <c r="A9" s="102">
        <v>2111913</v>
      </c>
      <c r="B9" s="94" t="s">
        <v>343</v>
      </c>
      <c r="C9" s="94" t="s">
        <v>344</v>
      </c>
      <c r="D9" s="94" t="s">
        <v>345</v>
      </c>
      <c r="E9" s="94" t="s">
        <v>346</v>
      </c>
      <c r="F9" s="94" t="s">
        <v>347</v>
      </c>
      <c r="G9" s="94" t="s">
        <v>34</v>
      </c>
      <c r="H9" s="94" t="s">
        <v>20</v>
      </c>
      <c r="I9" s="94" t="s">
        <v>317</v>
      </c>
      <c r="J9" s="94" t="s">
        <v>45</v>
      </c>
      <c r="K9" s="94" t="s">
        <v>35</v>
      </c>
      <c r="L9" s="94" t="s">
        <v>86</v>
      </c>
      <c r="M9" s="94" t="s">
        <v>325</v>
      </c>
      <c r="N9" s="94" t="s">
        <v>326</v>
      </c>
      <c r="O9" s="94" t="s">
        <v>326</v>
      </c>
      <c r="P9" s="98" t="s">
        <v>346</v>
      </c>
      <c r="Q9" s="94" t="s">
        <v>347</v>
      </c>
      <c r="R9" s="101" t="s">
        <v>34</v>
      </c>
    </row>
    <row r="10" spans="1:21" ht="16">
      <c r="A10" s="102">
        <v>2110245</v>
      </c>
      <c r="B10" s="94" t="s">
        <v>348</v>
      </c>
      <c r="C10" s="94" t="s">
        <v>192</v>
      </c>
      <c r="D10" s="94" t="s">
        <v>349</v>
      </c>
      <c r="E10" s="94" t="s">
        <v>350</v>
      </c>
      <c r="F10" s="94" t="s">
        <v>342</v>
      </c>
      <c r="G10" s="94" t="s">
        <v>48</v>
      </c>
      <c r="H10" s="94" t="s">
        <v>21</v>
      </c>
      <c r="I10" s="94" t="s">
        <v>317</v>
      </c>
      <c r="J10" s="94" t="s">
        <v>45</v>
      </c>
      <c r="K10" s="94" t="s">
        <v>35</v>
      </c>
      <c r="L10" s="94" t="s">
        <v>86</v>
      </c>
      <c r="M10" s="94" t="s">
        <v>325</v>
      </c>
      <c r="N10" s="94" t="s">
        <v>326</v>
      </c>
      <c r="O10" s="94" t="s">
        <v>326</v>
      </c>
      <c r="P10" s="98" t="s">
        <v>350</v>
      </c>
      <c r="Q10" s="94" t="s">
        <v>342</v>
      </c>
      <c r="R10" s="101" t="s">
        <v>48</v>
      </c>
    </row>
    <row r="11" spans="1:21" ht="16">
      <c r="A11" s="102">
        <v>2112200</v>
      </c>
      <c r="B11" s="94" t="s">
        <v>351</v>
      </c>
      <c r="C11" s="94" t="s">
        <v>352</v>
      </c>
      <c r="D11" s="94" t="s">
        <v>353</v>
      </c>
      <c r="E11" s="94" t="s">
        <v>354</v>
      </c>
      <c r="F11" s="94" t="s">
        <v>347</v>
      </c>
      <c r="G11" s="94" t="s">
        <v>48</v>
      </c>
      <c r="H11" s="94" t="s">
        <v>21</v>
      </c>
      <c r="I11" s="94" t="s">
        <v>317</v>
      </c>
      <c r="J11" s="94" t="s">
        <v>45</v>
      </c>
      <c r="K11" s="94" t="s">
        <v>35</v>
      </c>
      <c r="L11" s="94" t="s">
        <v>86</v>
      </c>
      <c r="M11" s="94" t="s">
        <v>325</v>
      </c>
      <c r="N11" s="94" t="s">
        <v>326</v>
      </c>
      <c r="O11" s="94" t="s">
        <v>326</v>
      </c>
      <c r="P11" s="98" t="s">
        <v>354</v>
      </c>
      <c r="Q11" s="94" t="s">
        <v>347</v>
      </c>
      <c r="R11" s="101" t="s">
        <v>48</v>
      </c>
    </row>
    <row r="12" spans="1:21" ht="16">
      <c r="A12" s="102">
        <v>2112292</v>
      </c>
      <c r="B12" s="94" t="s">
        <v>355</v>
      </c>
      <c r="C12" s="94" t="s">
        <v>356</v>
      </c>
      <c r="D12" s="94" t="s">
        <v>322</v>
      </c>
      <c r="E12" s="94" t="s">
        <v>357</v>
      </c>
      <c r="F12" s="94" t="s">
        <v>358</v>
      </c>
      <c r="G12" s="94" t="s">
        <v>45</v>
      </c>
      <c r="H12" s="94" t="s">
        <v>22</v>
      </c>
      <c r="I12" s="94" t="s">
        <v>317</v>
      </c>
      <c r="J12" s="94" t="s">
        <v>45</v>
      </c>
      <c r="K12" s="94" t="s">
        <v>35</v>
      </c>
      <c r="L12" s="94" t="s">
        <v>86</v>
      </c>
      <c r="M12" s="94" t="s">
        <v>325</v>
      </c>
      <c r="N12" s="94" t="s">
        <v>326</v>
      </c>
      <c r="O12" s="94" t="s">
        <v>326</v>
      </c>
      <c r="P12" s="98" t="s">
        <v>357</v>
      </c>
      <c r="Q12" s="94" t="s">
        <v>358</v>
      </c>
      <c r="R12" s="101" t="s">
        <v>45</v>
      </c>
    </row>
    <row r="13" spans="1:21" ht="16">
      <c r="A13" s="102">
        <v>2110054</v>
      </c>
      <c r="B13" s="94" t="s">
        <v>359</v>
      </c>
      <c r="C13" s="94" t="s">
        <v>360</v>
      </c>
      <c r="D13" s="94" t="s">
        <v>353</v>
      </c>
      <c r="E13" s="94" t="s">
        <v>361</v>
      </c>
      <c r="F13" s="94" t="s">
        <v>362</v>
      </c>
      <c r="G13" s="94" t="s">
        <v>51</v>
      </c>
      <c r="H13" s="94" t="s">
        <v>338</v>
      </c>
      <c r="I13" s="94" t="s">
        <v>317</v>
      </c>
      <c r="J13" s="94" t="s">
        <v>45</v>
      </c>
      <c r="K13" s="94" t="s">
        <v>35</v>
      </c>
      <c r="L13" s="94" t="s">
        <v>86</v>
      </c>
      <c r="M13" s="94" t="s">
        <v>325</v>
      </c>
      <c r="N13" s="94" t="s">
        <v>326</v>
      </c>
      <c r="O13" s="94" t="s">
        <v>326</v>
      </c>
      <c r="P13" s="98" t="s">
        <v>361</v>
      </c>
      <c r="Q13" s="94" t="s">
        <v>362</v>
      </c>
      <c r="R13" s="101" t="s">
        <v>51</v>
      </c>
    </row>
    <row r="14" spans="1:21" ht="16">
      <c r="A14" s="102">
        <v>2111617</v>
      </c>
      <c r="B14" s="94" t="s">
        <v>363</v>
      </c>
      <c r="C14" s="94" t="s">
        <v>364</v>
      </c>
      <c r="D14" s="94" t="s">
        <v>334</v>
      </c>
      <c r="E14" s="94" t="s">
        <v>365</v>
      </c>
      <c r="F14" s="94" t="s">
        <v>358</v>
      </c>
      <c r="G14" s="94" t="s">
        <v>45</v>
      </c>
      <c r="H14" s="94" t="s">
        <v>22</v>
      </c>
      <c r="I14" s="94" t="s">
        <v>317</v>
      </c>
      <c r="J14" s="94" t="s">
        <v>45</v>
      </c>
      <c r="K14" s="94" t="s">
        <v>35</v>
      </c>
      <c r="L14" s="94" t="s">
        <v>86</v>
      </c>
      <c r="M14" s="94" t="s">
        <v>325</v>
      </c>
      <c r="N14" s="94" t="s">
        <v>326</v>
      </c>
      <c r="O14" s="94" t="s">
        <v>326</v>
      </c>
      <c r="P14" s="98" t="s">
        <v>365</v>
      </c>
      <c r="Q14" s="94" t="s">
        <v>358</v>
      </c>
      <c r="R14" s="101" t="s">
        <v>45</v>
      </c>
    </row>
    <row r="15" spans="1:21" ht="16">
      <c r="A15" s="102">
        <v>2111213</v>
      </c>
      <c r="B15" s="94" t="s">
        <v>366</v>
      </c>
      <c r="C15" s="94" t="s">
        <v>367</v>
      </c>
      <c r="D15" s="94" t="s">
        <v>349</v>
      </c>
      <c r="E15" s="94" t="s">
        <v>350</v>
      </c>
      <c r="F15" s="94" t="s">
        <v>336</v>
      </c>
      <c r="G15" s="94" t="s">
        <v>48</v>
      </c>
      <c r="H15" s="94" t="s">
        <v>21</v>
      </c>
      <c r="I15" s="94" t="s">
        <v>317</v>
      </c>
      <c r="J15" s="94" t="s">
        <v>45</v>
      </c>
      <c r="K15" s="94" t="s">
        <v>35</v>
      </c>
      <c r="L15" s="94" t="s">
        <v>86</v>
      </c>
      <c r="M15" s="94" t="s">
        <v>325</v>
      </c>
      <c r="N15" s="94" t="s">
        <v>326</v>
      </c>
      <c r="O15" s="94" t="s">
        <v>326</v>
      </c>
      <c r="P15" s="98" t="s">
        <v>350</v>
      </c>
      <c r="Q15" s="94" t="s">
        <v>336</v>
      </c>
      <c r="R15" s="101" t="s">
        <v>48</v>
      </c>
    </row>
    <row r="16" spans="1:21" ht="16">
      <c r="A16" s="102">
        <v>2110618</v>
      </c>
      <c r="B16" s="94" t="s">
        <v>368</v>
      </c>
      <c r="C16" s="94" t="s">
        <v>369</v>
      </c>
      <c r="D16" s="94" t="s">
        <v>322</v>
      </c>
      <c r="E16" s="94" t="s">
        <v>370</v>
      </c>
      <c r="F16" s="94" t="s">
        <v>336</v>
      </c>
      <c r="G16" s="94" t="s">
        <v>50</v>
      </c>
      <c r="H16" s="94" t="s">
        <v>22</v>
      </c>
      <c r="I16" s="94" t="s">
        <v>317</v>
      </c>
      <c r="J16" s="94" t="s">
        <v>45</v>
      </c>
      <c r="K16" s="94" t="s">
        <v>35</v>
      </c>
      <c r="L16" s="94" t="s">
        <v>86</v>
      </c>
      <c r="M16" s="94" t="s">
        <v>325</v>
      </c>
      <c r="N16" s="94" t="s">
        <v>326</v>
      </c>
      <c r="O16" s="94" t="s">
        <v>326</v>
      </c>
      <c r="P16" s="98" t="s">
        <v>370</v>
      </c>
      <c r="Q16" s="94" t="s">
        <v>336</v>
      </c>
      <c r="R16" s="101" t="s">
        <v>50</v>
      </c>
    </row>
    <row r="17" spans="1:18" ht="16">
      <c r="A17" s="102">
        <v>2110717</v>
      </c>
      <c r="B17" s="94" t="s">
        <v>371</v>
      </c>
      <c r="C17" s="94" t="s">
        <v>208</v>
      </c>
      <c r="D17" s="94" t="s">
        <v>372</v>
      </c>
      <c r="E17" s="94" t="s">
        <v>373</v>
      </c>
      <c r="F17" s="94" t="s">
        <v>347</v>
      </c>
      <c r="G17" s="94" t="s">
        <v>47</v>
      </c>
      <c r="H17" s="94" t="s">
        <v>32</v>
      </c>
      <c r="I17" s="94" t="s">
        <v>317</v>
      </c>
      <c r="J17" s="94" t="s">
        <v>44</v>
      </c>
      <c r="K17" s="94" t="s">
        <v>35</v>
      </c>
      <c r="L17" s="94" t="s">
        <v>86</v>
      </c>
      <c r="M17" s="94" t="s">
        <v>318</v>
      </c>
      <c r="N17" s="94" t="s">
        <v>319</v>
      </c>
      <c r="O17" s="94" t="s">
        <v>319</v>
      </c>
      <c r="P17" s="98" t="s">
        <v>373</v>
      </c>
      <c r="Q17" s="94" t="s">
        <v>347</v>
      </c>
      <c r="R17" s="101" t="s">
        <v>47</v>
      </c>
    </row>
    <row r="18" spans="1:18" ht="16">
      <c r="A18" s="102">
        <v>2112711</v>
      </c>
      <c r="B18" s="94" t="s">
        <v>374</v>
      </c>
      <c r="C18" s="94" t="s">
        <v>375</v>
      </c>
      <c r="D18" s="94" t="s">
        <v>376</v>
      </c>
      <c r="E18" s="94" t="s">
        <v>377</v>
      </c>
      <c r="F18" s="94" t="s">
        <v>378</v>
      </c>
      <c r="G18" s="94" t="s">
        <v>34</v>
      </c>
      <c r="H18" s="94" t="s">
        <v>22</v>
      </c>
      <c r="I18" s="94" t="s">
        <v>317</v>
      </c>
      <c r="J18" s="94" t="s">
        <v>44</v>
      </c>
      <c r="K18" s="94" t="s">
        <v>35</v>
      </c>
      <c r="L18" s="94" t="s">
        <v>86</v>
      </c>
      <c r="M18" s="94" t="s">
        <v>318</v>
      </c>
      <c r="N18" s="94" t="s">
        <v>319</v>
      </c>
      <c r="O18" s="94" t="s">
        <v>319</v>
      </c>
      <c r="P18" s="98" t="s">
        <v>377</v>
      </c>
      <c r="Q18" s="94" t="s">
        <v>378</v>
      </c>
      <c r="R18" s="101" t="s">
        <v>34</v>
      </c>
    </row>
    <row r="19" spans="1:18" ht="16">
      <c r="A19" s="102">
        <v>2110811</v>
      </c>
      <c r="B19" s="94" t="s">
        <v>380</v>
      </c>
      <c r="C19" s="94" t="s">
        <v>381</v>
      </c>
      <c r="D19" s="94" t="s">
        <v>376</v>
      </c>
      <c r="E19" s="94" t="s">
        <v>382</v>
      </c>
      <c r="F19" s="94" t="s">
        <v>383</v>
      </c>
      <c r="G19" s="94" t="s">
        <v>53</v>
      </c>
      <c r="H19" s="94" t="s">
        <v>21</v>
      </c>
      <c r="I19" s="94" t="s">
        <v>317</v>
      </c>
      <c r="J19" s="94" t="s">
        <v>44</v>
      </c>
      <c r="K19" s="94" t="s">
        <v>35</v>
      </c>
      <c r="L19" s="94" t="s">
        <v>86</v>
      </c>
      <c r="M19" s="94" t="s">
        <v>318</v>
      </c>
      <c r="N19" s="94" t="s">
        <v>319</v>
      </c>
      <c r="O19" s="94" t="s">
        <v>319</v>
      </c>
      <c r="P19" s="98" t="s">
        <v>382</v>
      </c>
      <c r="Q19" s="94" t="s">
        <v>383</v>
      </c>
      <c r="R19" s="101" t="s">
        <v>53</v>
      </c>
    </row>
    <row r="20" spans="1:18" ht="16">
      <c r="A20" s="102">
        <v>2110592</v>
      </c>
      <c r="B20" s="94" t="s">
        <v>384</v>
      </c>
      <c r="C20" s="94" t="s">
        <v>385</v>
      </c>
      <c r="D20" s="94" t="s">
        <v>349</v>
      </c>
      <c r="E20" s="94" t="s">
        <v>386</v>
      </c>
      <c r="F20" s="94" t="s">
        <v>347</v>
      </c>
      <c r="G20" s="94" t="s">
        <v>51</v>
      </c>
      <c r="H20" s="94" t="s">
        <v>338</v>
      </c>
      <c r="I20" s="94" t="s">
        <v>317</v>
      </c>
      <c r="J20" s="94" t="s">
        <v>45</v>
      </c>
      <c r="K20" s="94" t="s">
        <v>35</v>
      </c>
      <c r="L20" s="94" t="s">
        <v>86</v>
      </c>
      <c r="M20" s="94" t="s">
        <v>325</v>
      </c>
      <c r="N20" s="94" t="s">
        <v>326</v>
      </c>
      <c r="O20" s="94" t="s">
        <v>326</v>
      </c>
      <c r="P20" s="98" t="s">
        <v>386</v>
      </c>
      <c r="Q20" s="94" t="s">
        <v>347</v>
      </c>
      <c r="R20" s="101" t="s">
        <v>51</v>
      </c>
    </row>
    <row r="21" spans="1:18" ht="16">
      <c r="A21" s="102">
        <v>2110342</v>
      </c>
      <c r="B21" s="94" t="s">
        <v>384</v>
      </c>
      <c r="C21" s="94" t="s">
        <v>387</v>
      </c>
      <c r="D21" s="94" t="s">
        <v>334</v>
      </c>
      <c r="E21" s="94" t="s">
        <v>373</v>
      </c>
      <c r="F21" s="94" t="s">
        <v>388</v>
      </c>
      <c r="G21" s="94" t="s">
        <v>49</v>
      </c>
      <c r="H21" s="94" t="s">
        <v>20</v>
      </c>
      <c r="I21" s="94" t="s">
        <v>317</v>
      </c>
      <c r="J21" s="94" t="s">
        <v>45</v>
      </c>
      <c r="K21" s="94" t="s">
        <v>35</v>
      </c>
      <c r="L21" s="94" t="s">
        <v>86</v>
      </c>
      <c r="M21" s="94" t="s">
        <v>325</v>
      </c>
      <c r="N21" s="94" t="s">
        <v>326</v>
      </c>
      <c r="O21" s="94" t="s">
        <v>326</v>
      </c>
      <c r="P21" s="98" t="s">
        <v>373</v>
      </c>
      <c r="Q21" s="94" t="s">
        <v>388</v>
      </c>
      <c r="R21" s="101" t="s">
        <v>49</v>
      </c>
    </row>
    <row r="22" spans="1:18" ht="16">
      <c r="A22" s="102">
        <v>2111063</v>
      </c>
      <c r="B22" s="94" t="s">
        <v>389</v>
      </c>
      <c r="C22" s="94" t="s">
        <v>390</v>
      </c>
      <c r="D22" s="94" t="s">
        <v>345</v>
      </c>
      <c r="E22" s="94" t="s">
        <v>391</v>
      </c>
      <c r="F22" s="94" t="s">
        <v>383</v>
      </c>
      <c r="G22" s="94" t="s">
        <v>56</v>
      </c>
      <c r="H22" s="94" t="s">
        <v>20</v>
      </c>
      <c r="I22" s="94" t="s">
        <v>317</v>
      </c>
      <c r="J22" s="94" t="s">
        <v>45</v>
      </c>
      <c r="K22" s="94" t="s">
        <v>35</v>
      </c>
      <c r="L22" s="94" t="s">
        <v>86</v>
      </c>
      <c r="M22" s="94" t="s">
        <v>325</v>
      </c>
      <c r="N22" s="94" t="s">
        <v>326</v>
      </c>
      <c r="O22" s="94" t="s">
        <v>326</v>
      </c>
      <c r="P22" s="98" t="s">
        <v>391</v>
      </c>
      <c r="Q22" s="94" t="s">
        <v>383</v>
      </c>
      <c r="R22" s="101" t="s">
        <v>56</v>
      </c>
    </row>
    <row r="23" spans="1:18" ht="16">
      <c r="A23" s="102">
        <v>2111401</v>
      </c>
      <c r="B23" s="94" t="s">
        <v>392</v>
      </c>
      <c r="C23" s="94" t="s">
        <v>393</v>
      </c>
      <c r="D23" s="94" t="s">
        <v>353</v>
      </c>
      <c r="E23" s="94" t="s">
        <v>373</v>
      </c>
      <c r="F23" s="94" t="s">
        <v>347</v>
      </c>
      <c r="G23" s="94" t="s">
        <v>56</v>
      </c>
      <c r="H23" s="94" t="s">
        <v>20</v>
      </c>
      <c r="I23" s="94" t="s">
        <v>317</v>
      </c>
      <c r="J23" s="94" t="s">
        <v>45</v>
      </c>
      <c r="K23" s="94" t="s">
        <v>35</v>
      </c>
      <c r="L23" s="94" t="s">
        <v>86</v>
      </c>
      <c r="M23" s="94" t="s">
        <v>325</v>
      </c>
      <c r="N23" s="94" t="s">
        <v>326</v>
      </c>
      <c r="O23" s="94" t="s">
        <v>326</v>
      </c>
      <c r="P23" s="98" t="s">
        <v>373</v>
      </c>
      <c r="Q23" s="94" t="s">
        <v>347</v>
      </c>
      <c r="R23" s="101" t="s">
        <v>56</v>
      </c>
    </row>
    <row r="24" spans="1:18" ht="16">
      <c r="A24" s="102">
        <v>2110516</v>
      </c>
      <c r="B24" s="94" t="s">
        <v>394</v>
      </c>
      <c r="C24" s="94" t="s">
        <v>395</v>
      </c>
      <c r="D24" s="94" t="s">
        <v>396</v>
      </c>
      <c r="E24" s="94" t="s">
        <v>373</v>
      </c>
      <c r="F24" s="94" t="s">
        <v>324</v>
      </c>
      <c r="G24" s="94" t="s">
        <v>45</v>
      </c>
      <c r="H24" s="94" t="s">
        <v>22</v>
      </c>
      <c r="I24" s="94" t="s">
        <v>317</v>
      </c>
      <c r="J24" s="94" t="s">
        <v>45</v>
      </c>
      <c r="K24" s="94" t="s">
        <v>35</v>
      </c>
      <c r="L24" s="94" t="s">
        <v>86</v>
      </c>
      <c r="M24" s="94" t="s">
        <v>325</v>
      </c>
      <c r="N24" s="94" t="s">
        <v>326</v>
      </c>
      <c r="O24" s="94" t="s">
        <v>326</v>
      </c>
      <c r="P24" s="98" t="s">
        <v>373</v>
      </c>
      <c r="Q24" s="94" t="s">
        <v>324</v>
      </c>
      <c r="R24" s="101" t="s">
        <v>45</v>
      </c>
    </row>
    <row r="25" spans="1:18" ht="16">
      <c r="A25" s="102">
        <v>2111132</v>
      </c>
      <c r="B25" s="94" t="s">
        <v>397</v>
      </c>
      <c r="C25" s="94" t="s">
        <v>398</v>
      </c>
      <c r="D25" s="94" t="s">
        <v>334</v>
      </c>
      <c r="E25" s="94" t="s">
        <v>399</v>
      </c>
      <c r="F25" s="94" t="s">
        <v>400</v>
      </c>
      <c r="G25" s="94" t="s">
        <v>45</v>
      </c>
      <c r="H25" s="94" t="s">
        <v>22</v>
      </c>
      <c r="I25" s="94" t="s">
        <v>317</v>
      </c>
      <c r="J25" s="94" t="s">
        <v>45</v>
      </c>
      <c r="K25" s="94" t="s">
        <v>35</v>
      </c>
      <c r="L25" s="94" t="s">
        <v>86</v>
      </c>
      <c r="M25" s="94" t="s">
        <v>325</v>
      </c>
      <c r="N25" s="94" t="s">
        <v>326</v>
      </c>
      <c r="O25" s="94" t="s">
        <v>326</v>
      </c>
      <c r="P25" s="98" t="s">
        <v>399</v>
      </c>
      <c r="Q25" s="94" t="s">
        <v>400</v>
      </c>
      <c r="R25" s="101" t="s">
        <v>45</v>
      </c>
    </row>
    <row r="26" spans="1:18" ht="16">
      <c r="A26" s="102">
        <v>2110882</v>
      </c>
      <c r="B26" s="94" t="s">
        <v>401</v>
      </c>
      <c r="C26" s="94" t="s">
        <v>402</v>
      </c>
      <c r="D26" s="94" t="s">
        <v>403</v>
      </c>
      <c r="E26" s="94" t="s">
        <v>346</v>
      </c>
      <c r="F26" s="94" t="s">
        <v>388</v>
      </c>
      <c r="G26" s="94" t="s">
        <v>52</v>
      </c>
      <c r="H26" s="94" t="s">
        <v>18</v>
      </c>
      <c r="I26" s="94" t="s">
        <v>317</v>
      </c>
      <c r="J26" s="94" t="s">
        <v>45</v>
      </c>
      <c r="K26" s="94" t="s">
        <v>35</v>
      </c>
      <c r="L26" s="94" t="s">
        <v>86</v>
      </c>
      <c r="M26" s="94" t="s">
        <v>325</v>
      </c>
      <c r="N26" s="94" t="s">
        <v>326</v>
      </c>
      <c r="O26" s="94" t="s">
        <v>326</v>
      </c>
      <c r="P26" s="98" t="s">
        <v>346</v>
      </c>
      <c r="Q26" s="94" t="s">
        <v>388</v>
      </c>
      <c r="R26" s="101" t="s">
        <v>52</v>
      </c>
    </row>
    <row r="27" spans="1:18" ht="16">
      <c r="A27" s="102">
        <v>2112429</v>
      </c>
      <c r="B27" s="94" t="s">
        <v>406</v>
      </c>
      <c r="C27" s="94" t="s">
        <v>407</v>
      </c>
      <c r="D27" s="94" t="s">
        <v>353</v>
      </c>
      <c r="E27" s="94" t="s">
        <v>357</v>
      </c>
      <c r="F27" s="94" t="s">
        <v>362</v>
      </c>
      <c r="G27" s="94" t="s">
        <v>45</v>
      </c>
      <c r="H27" s="94" t="s">
        <v>22</v>
      </c>
      <c r="I27" s="94" t="s">
        <v>317</v>
      </c>
      <c r="J27" s="94" t="s">
        <v>45</v>
      </c>
      <c r="K27" s="94" t="s">
        <v>35</v>
      </c>
      <c r="L27" s="94" t="s">
        <v>86</v>
      </c>
      <c r="M27" s="94" t="s">
        <v>325</v>
      </c>
      <c r="N27" s="94" t="s">
        <v>326</v>
      </c>
      <c r="O27" s="94" t="s">
        <v>326</v>
      </c>
      <c r="P27" s="98" t="s">
        <v>357</v>
      </c>
      <c r="Q27" s="94" t="s">
        <v>362</v>
      </c>
      <c r="R27" s="101" t="s">
        <v>45</v>
      </c>
    </row>
    <row r="28" spans="1:18" ht="16">
      <c r="A28" s="102">
        <v>2110813</v>
      </c>
      <c r="B28" s="94" t="s">
        <v>408</v>
      </c>
      <c r="C28" s="94" t="s">
        <v>409</v>
      </c>
      <c r="D28" s="94" t="s">
        <v>403</v>
      </c>
      <c r="E28" s="94" t="s">
        <v>405</v>
      </c>
      <c r="F28" s="94" t="s">
        <v>410</v>
      </c>
      <c r="G28" s="94" t="s">
        <v>49</v>
      </c>
      <c r="H28" s="94" t="s">
        <v>20</v>
      </c>
      <c r="I28" s="94" t="s">
        <v>317</v>
      </c>
      <c r="J28" s="94" t="s">
        <v>45</v>
      </c>
      <c r="K28" s="94" t="s">
        <v>35</v>
      </c>
      <c r="L28" s="94" t="s">
        <v>86</v>
      </c>
      <c r="M28" s="94" t="s">
        <v>325</v>
      </c>
      <c r="N28" s="94" t="s">
        <v>326</v>
      </c>
      <c r="O28" s="94" t="s">
        <v>326</v>
      </c>
      <c r="P28" s="98" t="s">
        <v>405</v>
      </c>
      <c r="Q28" s="94" t="s">
        <v>410</v>
      </c>
      <c r="R28" s="101" t="s">
        <v>49</v>
      </c>
    </row>
    <row r="29" spans="1:18" ht="16">
      <c r="A29" s="102">
        <v>2111506</v>
      </c>
      <c r="B29" s="94" t="s">
        <v>411</v>
      </c>
      <c r="C29" s="94" t="s">
        <v>412</v>
      </c>
      <c r="D29" s="94" t="s">
        <v>314</v>
      </c>
      <c r="E29" s="94" t="s">
        <v>413</v>
      </c>
      <c r="F29" s="94" t="s">
        <v>23</v>
      </c>
      <c r="G29" s="94" t="s">
        <v>53</v>
      </c>
      <c r="H29" s="94" t="s">
        <v>21</v>
      </c>
      <c r="I29" s="94" t="s">
        <v>317</v>
      </c>
      <c r="J29" s="94" t="s">
        <v>44</v>
      </c>
      <c r="K29" s="94" t="s">
        <v>35</v>
      </c>
      <c r="L29" s="94" t="s">
        <v>86</v>
      </c>
      <c r="M29" s="94" t="s">
        <v>318</v>
      </c>
      <c r="N29" s="94" t="s">
        <v>319</v>
      </c>
      <c r="O29" s="94" t="s">
        <v>319</v>
      </c>
      <c r="P29" s="98" t="s">
        <v>413</v>
      </c>
      <c r="Q29" s="94" t="s">
        <v>23</v>
      </c>
      <c r="R29" s="101" t="s">
        <v>53</v>
      </c>
    </row>
    <row r="30" spans="1:18" ht="16">
      <c r="A30" s="102">
        <v>2110196</v>
      </c>
      <c r="B30" s="94" t="s">
        <v>414</v>
      </c>
      <c r="C30" s="94" t="s">
        <v>236</v>
      </c>
      <c r="D30" s="94" t="s">
        <v>349</v>
      </c>
      <c r="E30" s="94" t="s">
        <v>350</v>
      </c>
      <c r="F30" s="94" t="s">
        <v>342</v>
      </c>
      <c r="G30" s="94" t="s">
        <v>53</v>
      </c>
      <c r="H30" s="94" t="s">
        <v>22</v>
      </c>
      <c r="I30" s="94" t="s">
        <v>317</v>
      </c>
      <c r="J30" s="94" t="s">
        <v>45</v>
      </c>
      <c r="K30" s="94" t="s">
        <v>35</v>
      </c>
      <c r="L30" s="94" t="s">
        <v>86</v>
      </c>
      <c r="M30" s="94" t="s">
        <v>325</v>
      </c>
      <c r="N30" s="94" t="s">
        <v>326</v>
      </c>
      <c r="O30" s="94" t="s">
        <v>326</v>
      </c>
      <c r="P30" s="98" t="s">
        <v>350</v>
      </c>
      <c r="Q30" s="94" t="s">
        <v>342</v>
      </c>
      <c r="R30" s="101" t="s">
        <v>53</v>
      </c>
    </row>
    <row r="31" spans="1:18" ht="16">
      <c r="A31" s="102">
        <v>2111882</v>
      </c>
      <c r="B31" s="94" t="s">
        <v>415</v>
      </c>
      <c r="C31" s="94" t="s">
        <v>416</v>
      </c>
      <c r="D31" s="94" t="s">
        <v>376</v>
      </c>
      <c r="E31" s="94" t="s">
        <v>417</v>
      </c>
      <c r="F31" s="94" t="s">
        <v>316</v>
      </c>
      <c r="G31" s="94" t="s">
        <v>53</v>
      </c>
      <c r="H31" s="94" t="s">
        <v>21</v>
      </c>
      <c r="I31" s="94" t="s">
        <v>317</v>
      </c>
      <c r="J31" s="94" t="s">
        <v>44</v>
      </c>
      <c r="K31" s="94" t="s">
        <v>35</v>
      </c>
      <c r="L31" s="94" t="s">
        <v>86</v>
      </c>
      <c r="M31" s="94" t="s">
        <v>318</v>
      </c>
      <c r="N31" s="94" t="s">
        <v>319</v>
      </c>
      <c r="O31" s="94" t="s">
        <v>319</v>
      </c>
      <c r="P31" s="98" t="s">
        <v>417</v>
      </c>
      <c r="Q31" s="94" t="s">
        <v>316</v>
      </c>
      <c r="R31" s="101" t="s">
        <v>53</v>
      </c>
    </row>
    <row r="32" spans="1:18" ht="16">
      <c r="A32" s="102">
        <v>2111538</v>
      </c>
      <c r="B32" s="94" t="s">
        <v>418</v>
      </c>
      <c r="C32" s="94" t="s">
        <v>200</v>
      </c>
      <c r="D32" s="94" t="s">
        <v>349</v>
      </c>
      <c r="E32" s="94" t="s">
        <v>365</v>
      </c>
      <c r="F32" s="94" t="s">
        <v>410</v>
      </c>
      <c r="G32" s="94" t="s">
        <v>48</v>
      </c>
      <c r="H32" s="94" t="s">
        <v>21</v>
      </c>
      <c r="I32" s="94" t="s">
        <v>317</v>
      </c>
      <c r="J32" s="94" t="s">
        <v>45</v>
      </c>
      <c r="K32" s="94" t="s">
        <v>35</v>
      </c>
      <c r="L32" s="94" t="s">
        <v>86</v>
      </c>
      <c r="M32" s="94" t="s">
        <v>325</v>
      </c>
      <c r="N32" s="94" t="s">
        <v>326</v>
      </c>
      <c r="O32" s="94" t="s">
        <v>326</v>
      </c>
      <c r="P32" s="98" t="s">
        <v>365</v>
      </c>
      <c r="Q32" s="94" t="s">
        <v>410</v>
      </c>
      <c r="R32" s="101" t="s">
        <v>48</v>
      </c>
    </row>
    <row r="33" spans="1:18" ht="16">
      <c r="A33" s="102">
        <v>2111386</v>
      </c>
      <c r="B33" s="94" t="s">
        <v>401</v>
      </c>
      <c r="C33" s="94" t="s">
        <v>379</v>
      </c>
      <c r="D33" s="94" t="s">
        <v>314</v>
      </c>
      <c r="E33" s="94" t="s">
        <v>419</v>
      </c>
      <c r="F33" s="94" t="s">
        <v>362</v>
      </c>
      <c r="G33" s="94" t="s">
        <v>46</v>
      </c>
      <c r="H33" s="94" t="s">
        <v>22</v>
      </c>
      <c r="I33" s="94" t="s">
        <v>317</v>
      </c>
      <c r="J33" s="94" t="s">
        <v>44</v>
      </c>
      <c r="K33" s="94" t="s">
        <v>35</v>
      </c>
      <c r="L33" s="94" t="s">
        <v>86</v>
      </c>
      <c r="M33" s="94" t="s">
        <v>318</v>
      </c>
      <c r="N33" s="94" t="s">
        <v>319</v>
      </c>
      <c r="O33" s="94" t="s">
        <v>319</v>
      </c>
      <c r="P33" s="98" t="s">
        <v>419</v>
      </c>
      <c r="Q33" s="94" t="s">
        <v>362</v>
      </c>
      <c r="R33" s="101" t="s">
        <v>46</v>
      </c>
    </row>
    <row r="34" spans="1:18" ht="16">
      <c r="A34" s="102">
        <v>2112601</v>
      </c>
      <c r="B34" s="94" t="s">
        <v>420</v>
      </c>
      <c r="C34" s="94" t="s">
        <v>421</v>
      </c>
      <c r="D34" s="94" t="s">
        <v>314</v>
      </c>
      <c r="E34" s="94" t="s">
        <v>422</v>
      </c>
      <c r="F34" s="94" t="s">
        <v>423</v>
      </c>
      <c r="G34" s="94" t="s">
        <v>51</v>
      </c>
      <c r="H34" s="94" t="s">
        <v>20</v>
      </c>
      <c r="I34" s="94" t="s">
        <v>317</v>
      </c>
      <c r="J34" s="94" t="s">
        <v>44</v>
      </c>
      <c r="K34" s="94" t="s">
        <v>35</v>
      </c>
      <c r="L34" s="94" t="s">
        <v>86</v>
      </c>
      <c r="M34" s="94" t="s">
        <v>318</v>
      </c>
      <c r="N34" s="94" t="s">
        <v>319</v>
      </c>
      <c r="O34" s="94" t="s">
        <v>319</v>
      </c>
      <c r="P34" s="98" t="s">
        <v>422</v>
      </c>
      <c r="Q34" s="94" t="s">
        <v>423</v>
      </c>
      <c r="R34" s="101" t="s">
        <v>51</v>
      </c>
    </row>
    <row r="35" spans="1:18" ht="16">
      <c r="A35" s="102">
        <v>2111899</v>
      </c>
      <c r="B35" s="94" t="s">
        <v>424</v>
      </c>
      <c r="C35" s="94" t="s">
        <v>344</v>
      </c>
      <c r="D35" s="94" t="s">
        <v>396</v>
      </c>
      <c r="E35" s="94" t="s">
        <v>338</v>
      </c>
      <c r="F35" s="94" t="s">
        <v>339</v>
      </c>
      <c r="G35" s="94" t="s">
        <v>45</v>
      </c>
      <c r="H35" s="94" t="s">
        <v>22</v>
      </c>
      <c r="I35" s="94" t="s">
        <v>317</v>
      </c>
      <c r="J35" s="94" t="s">
        <v>45</v>
      </c>
      <c r="K35" s="94" t="s">
        <v>35</v>
      </c>
      <c r="L35" s="94" t="s">
        <v>86</v>
      </c>
      <c r="M35" s="94" t="s">
        <v>325</v>
      </c>
      <c r="N35" s="94" t="s">
        <v>326</v>
      </c>
      <c r="O35" s="94" t="s">
        <v>326</v>
      </c>
      <c r="P35" s="98" t="s">
        <v>338</v>
      </c>
      <c r="Q35" s="94" t="s">
        <v>339</v>
      </c>
      <c r="R35" s="101" t="s">
        <v>45</v>
      </c>
    </row>
    <row r="36" spans="1:18" ht="16">
      <c r="A36" s="102">
        <v>2112302</v>
      </c>
      <c r="B36" s="94" t="s">
        <v>425</v>
      </c>
      <c r="C36" s="94" t="s">
        <v>356</v>
      </c>
      <c r="D36" s="94" t="s">
        <v>329</v>
      </c>
      <c r="E36" s="94" t="s">
        <v>357</v>
      </c>
      <c r="F36" s="94" t="s">
        <v>362</v>
      </c>
      <c r="G36" s="94" t="s">
        <v>45</v>
      </c>
      <c r="H36" s="94" t="s">
        <v>22</v>
      </c>
      <c r="I36" s="94" t="s">
        <v>317</v>
      </c>
      <c r="J36" s="94" t="s">
        <v>45</v>
      </c>
      <c r="K36" s="94" t="s">
        <v>35</v>
      </c>
      <c r="L36" s="94" t="s">
        <v>86</v>
      </c>
      <c r="M36" s="94" t="s">
        <v>325</v>
      </c>
      <c r="N36" s="94" t="s">
        <v>326</v>
      </c>
      <c r="O36" s="94" t="s">
        <v>326</v>
      </c>
      <c r="P36" s="98" t="s">
        <v>357</v>
      </c>
      <c r="Q36" s="94" t="s">
        <v>362</v>
      </c>
      <c r="R36" s="101" t="s">
        <v>45</v>
      </c>
    </row>
    <row r="37" spans="1:18" ht="16">
      <c r="A37" s="102">
        <v>2112089</v>
      </c>
      <c r="B37" s="94" t="s">
        <v>426</v>
      </c>
      <c r="C37" s="94" t="s">
        <v>252</v>
      </c>
      <c r="D37" s="94" t="s">
        <v>349</v>
      </c>
      <c r="E37" s="94" t="s">
        <v>42</v>
      </c>
      <c r="F37" s="94" t="s">
        <v>42</v>
      </c>
      <c r="G37" s="94" t="s">
        <v>42</v>
      </c>
      <c r="H37" s="94" t="s">
        <v>42</v>
      </c>
      <c r="I37" s="94" t="s">
        <v>317</v>
      </c>
      <c r="J37" s="94" t="s">
        <v>45</v>
      </c>
      <c r="K37" s="94" t="s">
        <v>35</v>
      </c>
      <c r="L37" s="94" t="s">
        <v>86</v>
      </c>
      <c r="M37" s="94" t="s">
        <v>325</v>
      </c>
      <c r="N37" s="94" t="s">
        <v>326</v>
      </c>
      <c r="O37" s="94" t="s">
        <v>326</v>
      </c>
      <c r="P37" s="98" t="s">
        <v>42</v>
      </c>
      <c r="Q37" s="94" t="s">
        <v>42</v>
      </c>
      <c r="R37" s="101" t="s">
        <v>42</v>
      </c>
    </row>
    <row r="38" spans="1:18" ht="16">
      <c r="A38" s="102">
        <v>2110758</v>
      </c>
      <c r="B38" s="94" t="s">
        <v>427</v>
      </c>
      <c r="C38" s="94" t="s">
        <v>214</v>
      </c>
      <c r="D38" s="94" t="s">
        <v>396</v>
      </c>
      <c r="E38" s="94" t="s">
        <v>422</v>
      </c>
      <c r="F38" s="94" t="s">
        <v>362</v>
      </c>
      <c r="G38" s="94" t="s">
        <v>48</v>
      </c>
      <c r="H38" s="94" t="s">
        <v>21</v>
      </c>
      <c r="I38" s="94" t="s">
        <v>317</v>
      </c>
      <c r="J38" s="94" t="s">
        <v>45</v>
      </c>
      <c r="K38" s="94" t="s">
        <v>35</v>
      </c>
      <c r="L38" s="94" t="s">
        <v>86</v>
      </c>
      <c r="M38" s="94" t="s">
        <v>325</v>
      </c>
      <c r="N38" s="94" t="s">
        <v>326</v>
      </c>
      <c r="O38" s="94" t="s">
        <v>326</v>
      </c>
      <c r="P38" s="98" t="s">
        <v>422</v>
      </c>
      <c r="Q38" s="94" t="s">
        <v>362</v>
      </c>
      <c r="R38" s="101" t="s">
        <v>48</v>
      </c>
    </row>
    <row r="39" spans="1:18" ht="16">
      <c r="A39" s="102">
        <v>2110014</v>
      </c>
      <c r="B39" s="94" t="s">
        <v>428</v>
      </c>
      <c r="C39" s="94" t="s">
        <v>214</v>
      </c>
      <c r="D39" s="94" t="s">
        <v>372</v>
      </c>
      <c r="E39" s="94" t="s">
        <v>429</v>
      </c>
      <c r="F39" s="94" t="s">
        <v>23</v>
      </c>
      <c r="G39" s="94" t="s">
        <v>53</v>
      </c>
      <c r="H39" s="94" t="s">
        <v>21</v>
      </c>
      <c r="I39" s="94" t="s">
        <v>317</v>
      </c>
      <c r="J39" s="94" t="s">
        <v>44</v>
      </c>
      <c r="K39" s="94" t="s">
        <v>35</v>
      </c>
      <c r="L39" s="94" t="s">
        <v>86</v>
      </c>
      <c r="M39" s="94" t="s">
        <v>318</v>
      </c>
      <c r="N39" s="94" t="s">
        <v>319</v>
      </c>
      <c r="O39" s="94" t="s">
        <v>319</v>
      </c>
      <c r="P39" s="98" t="s">
        <v>429</v>
      </c>
      <c r="Q39" s="94" t="s">
        <v>23</v>
      </c>
      <c r="R39" s="101" t="s">
        <v>53</v>
      </c>
    </row>
    <row r="40" spans="1:18" ht="16">
      <c r="A40" s="102">
        <v>2110132</v>
      </c>
      <c r="B40" s="94" t="s">
        <v>430</v>
      </c>
      <c r="C40" s="94" t="s">
        <v>83</v>
      </c>
      <c r="D40" s="94" t="s">
        <v>314</v>
      </c>
      <c r="E40" s="94" t="s">
        <v>386</v>
      </c>
      <c r="F40" s="94" t="s">
        <v>388</v>
      </c>
      <c r="G40" s="94" t="s">
        <v>53</v>
      </c>
      <c r="H40" s="94" t="s">
        <v>21</v>
      </c>
      <c r="I40" s="94" t="s">
        <v>317</v>
      </c>
      <c r="J40" s="94" t="s">
        <v>44</v>
      </c>
      <c r="K40" s="94" t="s">
        <v>35</v>
      </c>
      <c r="L40" s="94" t="s">
        <v>86</v>
      </c>
      <c r="M40" s="94" t="s">
        <v>318</v>
      </c>
      <c r="N40" s="94" t="s">
        <v>319</v>
      </c>
      <c r="O40" s="94" t="s">
        <v>319</v>
      </c>
      <c r="P40" s="98" t="s">
        <v>386</v>
      </c>
      <c r="Q40" s="94" t="s">
        <v>388</v>
      </c>
      <c r="R40" s="101" t="s">
        <v>53</v>
      </c>
    </row>
    <row r="41" spans="1:18" ht="16">
      <c r="A41" s="102">
        <v>2110992</v>
      </c>
      <c r="B41" s="94" t="s">
        <v>431</v>
      </c>
      <c r="C41" s="94" t="s">
        <v>432</v>
      </c>
      <c r="D41" s="94" t="s">
        <v>345</v>
      </c>
      <c r="E41" s="94" t="s">
        <v>354</v>
      </c>
      <c r="F41" s="94" t="s">
        <v>388</v>
      </c>
      <c r="G41" s="94" t="s">
        <v>45</v>
      </c>
      <c r="H41" s="94" t="s">
        <v>22</v>
      </c>
      <c r="I41" s="94" t="s">
        <v>317</v>
      </c>
      <c r="J41" s="94" t="s">
        <v>45</v>
      </c>
      <c r="K41" s="94" t="s">
        <v>35</v>
      </c>
      <c r="L41" s="94" t="s">
        <v>86</v>
      </c>
      <c r="M41" s="94" t="s">
        <v>325</v>
      </c>
      <c r="N41" s="94" t="s">
        <v>326</v>
      </c>
      <c r="O41" s="94" t="s">
        <v>326</v>
      </c>
      <c r="P41" s="98" t="s">
        <v>354</v>
      </c>
      <c r="Q41" s="94" t="s">
        <v>388</v>
      </c>
      <c r="R41" s="101" t="s">
        <v>45</v>
      </c>
    </row>
    <row r="42" spans="1:18" ht="16">
      <c r="A42" s="102">
        <v>2110160</v>
      </c>
      <c r="B42" s="94" t="s">
        <v>433</v>
      </c>
      <c r="C42" s="94" t="s">
        <v>434</v>
      </c>
      <c r="D42" s="94" t="s">
        <v>345</v>
      </c>
      <c r="E42" s="94" t="s">
        <v>335</v>
      </c>
      <c r="F42" s="94" t="s">
        <v>342</v>
      </c>
      <c r="G42" s="94" t="s">
        <v>48</v>
      </c>
      <c r="H42" s="94" t="s">
        <v>21</v>
      </c>
      <c r="I42" s="94" t="s">
        <v>317</v>
      </c>
      <c r="J42" s="94" t="s">
        <v>45</v>
      </c>
      <c r="K42" s="94" t="s">
        <v>35</v>
      </c>
      <c r="L42" s="94" t="s">
        <v>86</v>
      </c>
      <c r="M42" s="94" t="s">
        <v>325</v>
      </c>
      <c r="N42" s="94" t="s">
        <v>326</v>
      </c>
      <c r="O42" s="94" t="s">
        <v>326</v>
      </c>
      <c r="P42" s="98" t="s">
        <v>335</v>
      </c>
      <c r="Q42" s="94" t="s">
        <v>342</v>
      </c>
      <c r="R42" s="101" t="s">
        <v>48</v>
      </c>
    </row>
    <row r="43" spans="1:18" ht="16">
      <c r="A43" s="102">
        <v>2110642</v>
      </c>
      <c r="B43" s="94" t="s">
        <v>435</v>
      </c>
      <c r="C43" s="94" t="s">
        <v>436</v>
      </c>
      <c r="D43" s="94" t="s">
        <v>353</v>
      </c>
      <c r="E43" s="94" t="s">
        <v>361</v>
      </c>
      <c r="F43" s="94" t="s">
        <v>358</v>
      </c>
      <c r="G43" s="94" t="s">
        <v>56</v>
      </c>
      <c r="H43" s="94" t="s">
        <v>20</v>
      </c>
      <c r="I43" s="94" t="s">
        <v>317</v>
      </c>
      <c r="J43" s="94" t="s">
        <v>45</v>
      </c>
      <c r="K43" s="94" t="s">
        <v>35</v>
      </c>
      <c r="L43" s="94" t="s">
        <v>86</v>
      </c>
      <c r="M43" s="94" t="s">
        <v>325</v>
      </c>
      <c r="N43" s="94" t="s">
        <v>326</v>
      </c>
      <c r="O43" s="94" t="s">
        <v>326</v>
      </c>
      <c r="P43" s="98" t="s">
        <v>361</v>
      </c>
      <c r="Q43" s="94" t="s">
        <v>358</v>
      </c>
      <c r="R43" s="101" t="s">
        <v>56</v>
      </c>
    </row>
    <row r="44" spans="1:18" ht="16">
      <c r="A44" s="102">
        <v>2110264</v>
      </c>
      <c r="B44" s="94" t="s">
        <v>437</v>
      </c>
      <c r="C44" s="94" t="s">
        <v>438</v>
      </c>
      <c r="D44" s="94" t="s">
        <v>334</v>
      </c>
      <c r="E44" s="94" t="s">
        <v>335</v>
      </c>
      <c r="F44" s="94" t="s">
        <v>342</v>
      </c>
      <c r="G44" s="94" t="s">
        <v>48</v>
      </c>
      <c r="H44" s="94" t="s">
        <v>21</v>
      </c>
      <c r="I44" s="94" t="s">
        <v>317</v>
      </c>
      <c r="J44" s="94" t="s">
        <v>45</v>
      </c>
      <c r="K44" s="94" t="s">
        <v>35</v>
      </c>
      <c r="L44" s="94" t="s">
        <v>86</v>
      </c>
      <c r="M44" s="94" t="s">
        <v>325</v>
      </c>
      <c r="N44" s="94" t="s">
        <v>326</v>
      </c>
      <c r="O44" s="94" t="s">
        <v>326</v>
      </c>
      <c r="P44" s="98" t="s">
        <v>335</v>
      </c>
      <c r="Q44" s="94" t="s">
        <v>342</v>
      </c>
      <c r="R44" s="101" t="s">
        <v>48</v>
      </c>
    </row>
    <row r="45" spans="1:18" ht="16">
      <c r="A45" s="102">
        <v>2110142</v>
      </c>
      <c r="B45" s="94" t="s">
        <v>439</v>
      </c>
      <c r="C45" s="94" t="s">
        <v>440</v>
      </c>
      <c r="D45" s="94" t="s">
        <v>372</v>
      </c>
      <c r="E45" s="94" t="s">
        <v>386</v>
      </c>
      <c r="F45" s="94" t="s">
        <v>410</v>
      </c>
      <c r="G45" s="94" t="s">
        <v>49</v>
      </c>
      <c r="H45" s="94" t="s">
        <v>19</v>
      </c>
      <c r="I45" s="94" t="s">
        <v>317</v>
      </c>
      <c r="J45" s="94" t="s">
        <v>44</v>
      </c>
      <c r="K45" s="94" t="s">
        <v>35</v>
      </c>
      <c r="L45" s="94" t="s">
        <v>86</v>
      </c>
      <c r="M45" s="94" t="s">
        <v>318</v>
      </c>
      <c r="N45" s="94" t="s">
        <v>319</v>
      </c>
      <c r="O45" s="94" t="s">
        <v>319</v>
      </c>
      <c r="P45" s="98" t="s">
        <v>386</v>
      </c>
      <c r="Q45" s="94" t="s">
        <v>410</v>
      </c>
      <c r="R45" s="101" t="s">
        <v>49</v>
      </c>
    </row>
    <row r="46" spans="1:18" ht="16">
      <c r="A46" s="102">
        <v>2111504</v>
      </c>
      <c r="B46" s="94" t="s">
        <v>441</v>
      </c>
      <c r="C46" s="94" t="s">
        <v>442</v>
      </c>
      <c r="D46" s="94" t="s">
        <v>345</v>
      </c>
      <c r="E46" s="94" t="s">
        <v>365</v>
      </c>
      <c r="F46" s="94" t="s">
        <v>358</v>
      </c>
      <c r="G46" s="94" t="s">
        <v>49</v>
      </c>
      <c r="H46" s="94" t="s">
        <v>20</v>
      </c>
      <c r="I46" s="94" t="s">
        <v>317</v>
      </c>
      <c r="J46" s="94" t="s">
        <v>45</v>
      </c>
      <c r="K46" s="94" t="s">
        <v>35</v>
      </c>
      <c r="L46" s="94" t="s">
        <v>86</v>
      </c>
      <c r="M46" s="94" t="s">
        <v>325</v>
      </c>
      <c r="N46" s="94" t="s">
        <v>326</v>
      </c>
      <c r="O46" s="94" t="s">
        <v>326</v>
      </c>
      <c r="P46" s="98" t="s">
        <v>365</v>
      </c>
      <c r="Q46" s="94" t="s">
        <v>358</v>
      </c>
      <c r="R46" s="101" t="s">
        <v>49</v>
      </c>
    </row>
    <row r="47" spans="1:18" ht="16">
      <c r="A47" s="102">
        <v>2111703</v>
      </c>
      <c r="B47" s="94" t="s">
        <v>443</v>
      </c>
      <c r="C47" s="94" t="s">
        <v>444</v>
      </c>
      <c r="D47" s="94" t="s">
        <v>396</v>
      </c>
      <c r="E47" s="94" t="s">
        <v>365</v>
      </c>
      <c r="F47" s="94" t="s">
        <v>358</v>
      </c>
      <c r="G47" s="94" t="s">
        <v>31</v>
      </c>
      <c r="H47" s="94" t="s">
        <v>19</v>
      </c>
      <c r="I47" s="94" t="s">
        <v>317</v>
      </c>
      <c r="J47" s="94" t="s">
        <v>45</v>
      </c>
      <c r="K47" s="94" t="s">
        <v>35</v>
      </c>
      <c r="L47" s="94" t="s">
        <v>86</v>
      </c>
      <c r="M47" s="94" t="s">
        <v>325</v>
      </c>
      <c r="N47" s="94" t="s">
        <v>326</v>
      </c>
      <c r="O47" s="94" t="s">
        <v>326</v>
      </c>
      <c r="P47" s="98" t="s">
        <v>365</v>
      </c>
      <c r="Q47" s="94" t="s">
        <v>358</v>
      </c>
      <c r="R47" s="101" t="s">
        <v>31</v>
      </c>
    </row>
    <row r="48" spans="1:18" ht="16">
      <c r="A48" s="102">
        <v>2110564</v>
      </c>
      <c r="B48" s="94" t="s">
        <v>351</v>
      </c>
      <c r="C48" s="94" t="s">
        <v>445</v>
      </c>
      <c r="D48" s="94" t="s">
        <v>372</v>
      </c>
      <c r="E48" s="94" t="s">
        <v>419</v>
      </c>
      <c r="F48" s="94" t="s">
        <v>446</v>
      </c>
      <c r="G48" s="94" t="s">
        <v>46</v>
      </c>
      <c r="H48" s="94" t="s">
        <v>20</v>
      </c>
      <c r="I48" s="94" t="s">
        <v>317</v>
      </c>
      <c r="J48" s="94" t="s">
        <v>44</v>
      </c>
      <c r="K48" s="94" t="s">
        <v>35</v>
      </c>
      <c r="L48" s="94" t="s">
        <v>86</v>
      </c>
      <c r="M48" s="94" t="s">
        <v>318</v>
      </c>
      <c r="N48" s="94" t="s">
        <v>319</v>
      </c>
      <c r="O48" s="94" t="s">
        <v>319</v>
      </c>
      <c r="P48" s="98" t="s">
        <v>419</v>
      </c>
      <c r="Q48" s="94" t="s">
        <v>446</v>
      </c>
      <c r="R48" s="101" t="s">
        <v>46</v>
      </c>
    </row>
    <row r="49" spans="1:18" ht="16">
      <c r="A49" s="102">
        <v>2111118</v>
      </c>
      <c r="B49" s="94" t="s">
        <v>447</v>
      </c>
      <c r="C49" s="94" t="s">
        <v>448</v>
      </c>
      <c r="D49" s="94" t="s">
        <v>329</v>
      </c>
      <c r="E49" s="94" t="s">
        <v>315</v>
      </c>
      <c r="F49" s="94" t="s">
        <v>449</v>
      </c>
      <c r="G49" s="94" t="s">
        <v>48</v>
      </c>
      <c r="H49" s="94" t="s">
        <v>21</v>
      </c>
      <c r="I49" s="94" t="s">
        <v>317</v>
      </c>
      <c r="J49" s="94" t="s">
        <v>45</v>
      </c>
      <c r="K49" s="94" t="s">
        <v>35</v>
      </c>
      <c r="L49" s="94" t="s">
        <v>86</v>
      </c>
      <c r="M49" s="94" t="s">
        <v>325</v>
      </c>
      <c r="N49" s="94" t="s">
        <v>326</v>
      </c>
      <c r="O49" s="94" t="s">
        <v>326</v>
      </c>
      <c r="P49" s="98" t="s">
        <v>315</v>
      </c>
      <c r="Q49" s="94" t="s">
        <v>449</v>
      </c>
      <c r="R49" s="101" t="s">
        <v>48</v>
      </c>
    </row>
    <row r="50" spans="1:18" ht="16">
      <c r="A50" s="102">
        <v>2111682</v>
      </c>
      <c r="B50" s="94" t="s">
        <v>450</v>
      </c>
      <c r="C50" s="94" t="s">
        <v>205</v>
      </c>
      <c r="D50" s="94" t="s">
        <v>403</v>
      </c>
      <c r="E50" s="94" t="s">
        <v>451</v>
      </c>
      <c r="F50" s="94" t="s">
        <v>316</v>
      </c>
      <c r="G50" s="94" t="s">
        <v>52</v>
      </c>
      <c r="H50" s="94" t="s">
        <v>373</v>
      </c>
      <c r="I50" s="94" t="s">
        <v>317</v>
      </c>
      <c r="J50" s="94" t="s">
        <v>45</v>
      </c>
      <c r="K50" s="94" t="s">
        <v>35</v>
      </c>
      <c r="L50" s="94" t="s">
        <v>86</v>
      </c>
      <c r="M50" s="94" t="s">
        <v>325</v>
      </c>
      <c r="N50" s="94" t="s">
        <v>326</v>
      </c>
      <c r="O50" s="94" t="s">
        <v>326</v>
      </c>
      <c r="P50" s="98" t="s">
        <v>451</v>
      </c>
      <c r="Q50" s="94" t="s">
        <v>316</v>
      </c>
      <c r="R50" s="101" t="s">
        <v>52</v>
      </c>
    </row>
    <row r="51" spans="1:18" ht="16">
      <c r="A51" s="102">
        <v>2110102</v>
      </c>
      <c r="B51" s="94" t="s">
        <v>437</v>
      </c>
      <c r="C51" s="94" t="s">
        <v>452</v>
      </c>
      <c r="D51" s="94" t="s">
        <v>334</v>
      </c>
      <c r="E51" s="94" t="s">
        <v>323</v>
      </c>
      <c r="F51" s="94" t="s">
        <v>347</v>
      </c>
      <c r="G51" s="94" t="s">
        <v>48</v>
      </c>
      <c r="H51" s="94" t="s">
        <v>21</v>
      </c>
      <c r="I51" s="94" t="s">
        <v>317</v>
      </c>
      <c r="J51" s="94" t="s">
        <v>45</v>
      </c>
      <c r="K51" s="94" t="s">
        <v>35</v>
      </c>
      <c r="L51" s="94" t="s">
        <v>86</v>
      </c>
      <c r="M51" s="94" t="s">
        <v>325</v>
      </c>
      <c r="N51" s="94" t="s">
        <v>326</v>
      </c>
      <c r="O51" s="94" t="s">
        <v>326</v>
      </c>
      <c r="P51" s="98" t="s">
        <v>323</v>
      </c>
      <c r="Q51" s="94" t="s">
        <v>347</v>
      </c>
      <c r="R51" s="101" t="s">
        <v>48</v>
      </c>
    </row>
    <row r="52" spans="1:18" ht="16">
      <c r="A52" s="102">
        <v>2111860</v>
      </c>
      <c r="B52" s="94" t="s">
        <v>453</v>
      </c>
      <c r="C52" s="94" t="s">
        <v>454</v>
      </c>
      <c r="D52" s="94" t="s">
        <v>329</v>
      </c>
      <c r="E52" s="94" t="s">
        <v>386</v>
      </c>
      <c r="F52" s="94" t="s">
        <v>410</v>
      </c>
      <c r="G52" s="94" t="s">
        <v>49</v>
      </c>
      <c r="H52" s="94" t="s">
        <v>20</v>
      </c>
      <c r="I52" s="94" t="s">
        <v>317</v>
      </c>
      <c r="J52" s="94" t="s">
        <v>45</v>
      </c>
      <c r="K52" s="94" t="s">
        <v>35</v>
      </c>
      <c r="L52" s="94" t="s">
        <v>86</v>
      </c>
      <c r="M52" s="94" t="s">
        <v>325</v>
      </c>
      <c r="N52" s="94" t="s">
        <v>326</v>
      </c>
      <c r="O52" s="94" t="s">
        <v>326</v>
      </c>
      <c r="P52" s="98" t="s">
        <v>386</v>
      </c>
      <c r="Q52" s="94" t="s">
        <v>410</v>
      </c>
      <c r="R52" s="101" t="s">
        <v>49</v>
      </c>
    </row>
    <row r="53" spans="1:18" ht="16">
      <c r="A53" s="102">
        <v>2111493</v>
      </c>
      <c r="B53" s="94" t="s">
        <v>384</v>
      </c>
      <c r="C53" s="94" t="s">
        <v>442</v>
      </c>
      <c r="D53" s="94" t="s">
        <v>322</v>
      </c>
      <c r="E53" s="94" t="s">
        <v>455</v>
      </c>
      <c r="F53" s="94" t="s">
        <v>456</v>
      </c>
      <c r="G53" s="94" t="s">
        <v>56</v>
      </c>
      <c r="H53" s="94" t="s">
        <v>20</v>
      </c>
      <c r="I53" s="94" t="s">
        <v>317</v>
      </c>
      <c r="J53" s="94" t="s">
        <v>45</v>
      </c>
      <c r="K53" s="94" t="s">
        <v>35</v>
      </c>
      <c r="L53" s="94" t="s">
        <v>86</v>
      </c>
      <c r="M53" s="94" t="s">
        <v>325</v>
      </c>
      <c r="N53" s="94" t="s">
        <v>326</v>
      </c>
      <c r="O53" s="94" t="s">
        <v>326</v>
      </c>
      <c r="P53" s="98" t="s">
        <v>455</v>
      </c>
      <c r="Q53" s="94" t="s">
        <v>456</v>
      </c>
      <c r="R53" s="101" t="s">
        <v>56</v>
      </c>
    </row>
    <row r="54" spans="1:18" ht="16">
      <c r="A54" s="102">
        <v>2110181</v>
      </c>
      <c r="B54" s="94" t="s">
        <v>457</v>
      </c>
      <c r="C54" s="94" t="s">
        <v>458</v>
      </c>
      <c r="D54" s="94" t="s">
        <v>396</v>
      </c>
      <c r="E54" s="94" t="s">
        <v>422</v>
      </c>
      <c r="F54" s="94" t="s">
        <v>358</v>
      </c>
      <c r="G54" s="94" t="s">
        <v>46</v>
      </c>
      <c r="H54" s="94" t="s">
        <v>20</v>
      </c>
      <c r="I54" s="94" t="s">
        <v>317</v>
      </c>
      <c r="J54" s="94" t="s">
        <v>45</v>
      </c>
      <c r="K54" s="94" t="s">
        <v>35</v>
      </c>
      <c r="L54" s="94" t="s">
        <v>86</v>
      </c>
      <c r="M54" s="94" t="s">
        <v>325</v>
      </c>
      <c r="N54" s="94" t="s">
        <v>326</v>
      </c>
      <c r="O54" s="94" t="s">
        <v>326</v>
      </c>
      <c r="P54" s="98" t="s">
        <v>422</v>
      </c>
      <c r="Q54" s="94" t="s">
        <v>358</v>
      </c>
      <c r="R54" s="101" t="s">
        <v>46</v>
      </c>
    </row>
    <row r="55" spans="1:18" ht="16">
      <c r="A55" s="102">
        <v>2110162</v>
      </c>
      <c r="B55" s="94" t="s">
        <v>459</v>
      </c>
      <c r="C55" s="94" t="s">
        <v>460</v>
      </c>
      <c r="D55" s="94" t="s">
        <v>334</v>
      </c>
      <c r="E55" s="94" t="s">
        <v>461</v>
      </c>
      <c r="F55" s="94" t="s">
        <v>462</v>
      </c>
      <c r="G55" s="94" t="s">
        <v>50</v>
      </c>
      <c r="H55" s="94" t="s">
        <v>22</v>
      </c>
      <c r="I55" s="94" t="s">
        <v>317</v>
      </c>
      <c r="J55" s="94" t="s">
        <v>45</v>
      </c>
      <c r="K55" s="94" t="s">
        <v>35</v>
      </c>
      <c r="L55" s="94" t="s">
        <v>86</v>
      </c>
      <c r="M55" s="94" t="s">
        <v>325</v>
      </c>
      <c r="N55" s="94" t="s">
        <v>326</v>
      </c>
      <c r="O55" s="94" t="s">
        <v>326</v>
      </c>
      <c r="P55" s="98" t="s">
        <v>461</v>
      </c>
      <c r="Q55" s="94" t="s">
        <v>462</v>
      </c>
      <c r="R55" s="101" t="s">
        <v>50</v>
      </c>
    </row>
    <row r="56" spans="1:18" ht="16">
      <c r="A56" s="102">
        <v>2111699</v>
      </c>
      <c r="B56" s="94" t="s">
        <v>463</v>
      </c>
      <c r="C56" s="94" t="s">
        <v>464</v>
      </c>
      <c r="D56" s="94" t="s">
        <v>403</v>
      </c>
      <c r="E56" s="94" t="s">
        <v>417</v>
      </c>
      <c r="F56" s="94" t="s">
        <v>449</v>
      </c>
      <c r="G56" s="94" t="s">
        <v>34</v>
      </c>
      <c r="H56" s="94" t="s">
        <v>22</v>
      </c>
      <c r="I56" s="94" t="s">
        <v>317</v>
      </c>
      <c r="J56" s="94" t="s">
        <v>45</v>
      </c>
      <c r="K56" s="94" t="s">
        <v>35</v>
      </c>
      <c r="L56" s="94" t="s">
        <v>86</v>
      </c>
      <c r="M56" s="94" t="s">
        <v>325</v>
      </c>
      <c r="N56" s="94" t="s">
        <v>326</v>
      </c>
      <c r="O56" s="94" t="s">
        <v>326</v>
      </c>
      <c r="P56" s="98" t="s">
        <v>417</v>
      </c>
      <c r="Q56" s="94" t="s">
        <v>449</v>
      </c>
      <c r="R56" s="101" t="s">
        <v>34</v>
      </c>
    </row>
    <row r="57" spans="1:18" ht="16">
      <c r="A57" s="102">
        <v>2112256</v>
      </c>
      <c r="B57" s="94" t="s">
        <v>465</v>
      </c>
      <c r="C57" s="94" t="s">
        <v>404</v>
      </c>
      <c r="D57" s="94" t="s">
        <v>322</v>
      </c>
      <c r="E57" s="94" t="s">
        <v>350</v>
      </c>
      <c r="F57" s="94" t="s">
        <v>336</v>
      </c>
      <c r="G57" s="94" t="s">
        <v>48</v>
      </c>
      <c r="H57" s="94" t="s">
        <v>21</v>
      </c>
      <c r="I57" s="94" t="s">
        <v>317</v>
      </c>
      <c r="J57" s="94" t="s">
        <v>45</v>
      </c>
      <c r="K57" s="94" t="s">
        <v>35</v>
      </c>
      <c r="L57" s="94" t="s">
        <v>86</v>
      </c>
      <c r="M57" s="94" t="s">
        <v>325</v>
      </c>
      <c r="N57" s="94" t="s">
        <v>326</v>
      </c>
      <c r="O57" s="94" t="s">
        <v>326</v>
      </c>
      <c r="P57" s="98" t="s">
        <v>350</v>
      </c>
      <c r="Q57" s="94" t="s">
        <v>336</v>
      </c>
      <c r="R57" s="101" t="s">
        <v>48</v>
      </c>
    </row>
    <row r="58" spans="1:18" ht="16">
      <c r="A58" s="102">
        <v>2110231</v>
      </c>
      <c r="B58" s="94" t="s">
        <v>466</v>
      </c>
      <c r="C58" s="94" t="s">
        <v>88</v>
      </c>
      <c r="D58" s="94" t="s">
        <v>345</v>
      </c>
      <c r="E58" s="94" t="s">
        <v>429</v>
      </c>
      <c r="F58" s="94" t="s">
        <v>23</v>
      </c>
      <c r="G58" s="94" t="s">
        <v>38</v>
      </c>
      <c r="H58" s="94" t="s">
        <v>32</v>
      </c>
      <c r="I58" s="94" t="s">
        <v>317</v>
      </c>
      <c r="J58" s="94" t="s">
        <v>45</v>
      </c>
      <c r="K58" s="94" t="s">
        <v>35</v>
      </c>
      <c r="L58" s="94" t="s">
        <v>86</v>
      </c>
      <c r="M58" s="94" t="s">
        <v>325</v>
      </c>
      <c r="N58" s="94" t="s">
        <v>326</v>
      </c>
      <c r="O58" s="94" t="s">
        <v>326</v>
      </c>
      <c r="P58" s="98" t="s">
        <v>429</v>
      </c>
      <c r="Q58" s="94" t="s">
        <v>23</v>
      </c>
      <c r="R58" s="101" t="s">
        <v>38</v>
      </c>
    </row>
    <row r="59" spans="1:18" ht="16">
      <c r="A59" s="102">
        <v>2112462</v>
      </c>
      <c r="B59" s="94" t="s">
        <v>467</v>
      </c>
      <c r="C59" s="94" t="s">
        <v>385</v>
      </c>
      <c r="D59" s="94" t="s">
        <v>334</v>
      </c>
      <c r="E59" s="94" t="s">
        <v>341</v>
      </c>
      <c r="F59" s="94" t="s">
        <v>336</v>
      </c>
      <c r="G59" s="94" t="s">
        <v>48</v>
      </c>
      <c r="H59" s="94" t="s">
        <v>21</v>
      </c>
      <c r="I59" s="94" t="s">
        <v>317</v>
      </c>
      <c r="J59" s="94" t="s">
        <v>45</v>
      </c>
      <c r="K59" s="94" t="s">
        <v>35</v>
      </c>
      <c r="L59" s="94" t="s">
        <v>86</v>
      </c>
      <c r="M59" s="94" t="s">
        <v>325</v>
      </c>
      <c r="N59" s="94" t="s">
        <v>326</v>
      </c>
      <c r="O59" s="94" t="s">
        <v>326</v>
      </c>
      <c r="P59" s="98" t="s">
        <v>341</v>
      </c>
      <c r="Q59" s="94" t="s">
        <v>336</v>
      </c>
      <c r="R59" s="101" t="s">
        <v>48</v>
      </c>
    </row>
    <row r="60" spans="1:18" ht="16">
      <c r="A60" s="102">
        <v>2111949</v>
      </c>
      <c r="B60" s="94" t="s">
        <v>468</v>
      </c>
      <c r="C60" s="94" t="s">
        <v>469</v>
      </c>
      <c r="D60" s="94" t="s">
        <v>334</v>
      </c>
      <c r="E60" s="94" t="s">
        <v>346</v>
      </c>
      <c r="F60" s="94" t="s">
        <v>388</v>
      </c>
      <c r="G60" s="94" t="s">
        <v>45</v>
      </c>
      <c r="H60" s="94" t="s">
        <v>22</v>
      </c>
      <c r="I60" s="94" t="s">
        <v>317</v>
      </c>
      <c r="J60" s="94" t="s">
        <v>45</v>
      </c>
      <c r="K60" s="94" t="s">
        <v>35</v>
      </c>
      <c r="L60" s="94" t="s">
        <v>86</v>
      </c>
      <c r="M60" s="94" t="s">
        <v>325</v>
      </c>
      <c r="N60" s="94" t="s">
        <v>326</v>
      </c>
      <c r="O60" s="94" t="s">
        <v>326</v>
      </c>
      <c r="P60" s="98" t="s">
        <v>346</v>
      </c>
      <c r="Q60" s="94" t="s">
        <v>388</v>
      </c>
      <c r="R60" s="101" t="s">
        <v>45</v>
      </c>
    </row>
    <row r="61" spans="1:18" ht="16">
      <c r="A61" s="102">
        <v>2110098</v>
      </c>
      <c r="B61" s="94" t="s">
        <v>470</v>
      </c>
      <c r="C61" s="94" t="s">
        <v>452</v>
      </c>
      <c r="D61" s="94" t="s">
        <v>334</v>
      </c>
      <c r="E61" s="94" t="s">
        <v>341</v>
      </c>
      <c r="F61" s="94" t="s">
        <v>342</v>
      </c>
      <c r="G61" s="94" t="s">
        <v>48</v>
      </c>
      <c r="H61" s="94" t="s">
        <v>21</v>
      </c>
      <c r="I61" s="94" t="s">
        <v>317</v>
      </c>
      <c r="J61" s="94" t="s">
        <v>45</v>
      </c>
      <c r="K61" s="94" t="s">
        <v>35</v>
      </c>
      <c r="L61" s="94" t="s">
        <v>86</v>
      </c>
      <c r="M61" s="94" t="s">
        <v>325</v>
      </c>
      <c r="N61" s="94" t="s">
        <v>326</v>
      </c>
      <c r="O61" s="94" t="s">
        <v>326</v>
      </c>
      <c r="P61" s="98" t="s">
        <v>341</v>
      </c>
      <c r="Q61" s="94" t="s">
        <v>342</v>
      </c>
      <c r="R61" s="101" t="s">
        <v>48</v>
      </c>
    </row>
    <row r="62" spans="1:18" ht="16">
      <c r="A62" s="102">
        <v>2111898</v>
      </c>
      <c r="B62" s="94" t="s">
        <v>471</v>
      </c>
      <c r="C62" s="94" t="s">
        <v>344</v>
      </c>
      <c r="D62" s="94" t="s">
        <v>345</v>
      </c>
      <c r="E62" s="94" t="s">
        <v>405</v>
      </c>
      <c r="F62" s="94" t="s">
        <v>388</v>
      </c>
      <c r="G62" s="94" t="s">
        <v>45</v>
      </c>
      <c r="H62" s="94" t="s">
        <v>22</v>
      </c>
      <c r="I62" s="94" t="s">
        <v>317</v>
      </c>
      <c r="J62" s="94" t="s">
        <v>45</v>
      </c>
      <c r="K62" s="94" t="s">
        <v>35</v>
      </c>
      <c r="L62" s="94" t="s">
        <v>86</v>
      </c>
      <c r="M62" s="94" t="s">
        <v>325</v>
      </c>
      <c r="N62" s="94" t="s">
        <v>326</v>
      </c>
      <c r="O62" s="94" t="s">
        <v>326</v>
      </c>
      <c r="P62" s="98" t="s">
        <v>405</v>
      </c>
      <c r="Q62" s="94" t="s">
        <v>388</v>
      </c>
      <c r="R62" s="101" t="s">
        <v>45</v>
      </c>
    </row>
    <row r="63" spans="1:18" ht="16">
      <c r="A63" s="102">
        <v>2111721</v>
      </c>
      <c r="B63" s="94" t="s">
        <v>472</v>
      </c>
      <c r="C63" s="94" t="s">
        <v>473</v>
      </c>
      <c r="D63" s="94" t="s">
        <v>376</v>
      </c>
      <c r="E63" s="94" t="s">
        <v>474</v>
      </c>
      <c r="F63" s="94" t="s">
        <v>400</v>
      </c>
      <c r="G63" s="94" t="s">
        <v>338</v>
      </c>
      <c r="H63" s="94" t="s">
        <v>23</v>
      </c>
      <c r="I63" s="94" t="s">
        <v>317</v>
      </c>
      <c r="J63" s="94" t="s">
        <v>44</v>
      </c>
      <c r="K63" s="94" t="s">
        <v>35</v>
      </c>
      <c r="L63" s="94" t="s">
        <v>86</v>
      </c>
      <c r="M63" s="94" t="s">
        <v>318</v>
      </c>
      <c r="N63" s="94" t="s">
        <v>319</v>
      </c>
      <c r="O63" s="94" t="s">
        <v>319</v>
      </c>
      <c r="P63" s="98" t="s">
        <v>474</v>
      </c>
      <c r="Q63" s="94" t="s">
        <v>400</v>
      </c>
      <c r="R63" s="101" t="s">
        <v>338</v>
      </c>
    </row>
    <row r="64" spans="1:18" ht="16">
      <c r="A64" s="102">
        <v>2112692</v>
      </c>
      <c r="B64" s="94" t="s">
        <v>475</v>
      </c>
      <c r="C64" s="94" t="s">
        <v>476</v>
      </c>
      <c r="D64" s="94" t="s">
        <v>376</v>
      </c>
      <c r="E64" s="94" t="s">
        <v>365</v>
      </c>
      <c r="F64" s="94" t="s">
        <v>358</v>
      </c>
      <c r="G64" s="94" t="s">
        <v>37</v>
      </c>
      <c r="H64" s="94" t="s">
        <v>18</v>
      </c>
      <c r="I64" s="94" t="s">
        <v>317</v>
      </c>
      <c r="J64" s="94" t="s">
        <v>44</v>
      </c>
      <c r="K64" s="94" t="s">
        <v>35</v>
      </c>
      <c r="L64" s="94" t="s">
        <v>86</v>
      </c>
      <c r="M64" s="94" t="s">
        <v>318</v>
      </c>
      <c r="N64" s="94" t="s">
        <v>319</v>
      </c>
      <c r="O64" s="94" t="s">
        <v>319</v>
      </c>
      <c r="P64" s="98" t="s">
        <v>365</v>
      </c>
      <c r="Q64" s="94" t="s">
        <v>358</v>
      </c>
      <c r="R64" s="101" t="s">
        <v>37</v>
      </c>
    </row>
    <row r="65" spans="1:18" ht="16">
      <c r="A65" s="102">
        <v>2112282</v>
      </c>
      <c r="B65" s="94" t="s">
        <v>477</v>
      </c>
      <c r="C65" s="94" t="s">
        <v>478</v>
      </c>
      <c r="D65" s="94" t="s">
        <v>372</v>
      </c>
      <c r="E65" s="94" t="s">
        <v>315</v>
      </c>
      <c r="F65" s="94" t="s">
        <v>331</v>
      </c>
      <c r="G65" s="94" t="s">
        <v>39</v>
      </c>
      <c r="H65" s="94" t="s">
        <v>373</v>
      </c>
      <c r="I65" s="94" t="s">
        <v>317</v>
      </c>
      <c r="J65" s="94" t="s">
        <v>44</v>
      </c>
      <c r="K65" s="94" t="s">
        <v>35</v>
      </c>
      <c r="L65" s="94" t="s">
        <v>86</v>
      </c>
      <c r="M65" s="94" t="s">
        <v>318</v>
      </c>
      <c r="N65" s="94" t="s">
        <v>319</v>
      </c>
      <c r="O65" s="94" t="s">
        <v>319</v>
      </c>
      <c r="P65" s="98" t="s">
        <v>315</v>
      </c>
      <c r="Q65" s="94" t="s">
        <v>331</v>
      </c>
      <c r="R65" s="101" t="s">
        <v>39</v>
      </c>
    </row>
    <row r="66" spans="1:18" ht="16">
      <c r="A66" s="102">
        <v>2111453</v>
      </c>
      <c r="B66" s="94" t="s">
        <v>479</v>
      </c>
      <c r="C66" s="94" t="s">
        <v>192</v>
      </c>
      <c r="D66" s="94" t="s">
        <v>349</v>
      </c>
      <c r="E66" s="94" t="s">
        <v>346</v>
      </c>
      <c r="F66" s="94" t="s">
        <v>347</v>
      </c>
      <c r="G66" s="94" t="s">
        <v>45</v>
      </c>
      <c r="H66" s="94" t="s">
        <v>22</v>
      </c>
      <c r="I66" s="94" t="s">
        <v>317</v>
      </c>
      <c r="J66" s="94" t="s">
        <v>45</v>
      </c>
      <c r="K66" s="94" t="s">
        <v>35</v>
      </c>
      <c r="L66" s="94" t="s">
        <v>86</v>
      </c>
      <c r="M66" s="94" t="s">
        <v>325</v>
      </c>
      <c r="N66" s="94" t="s">
        <v>326</v>
      </c>
      <c r="O66" s="94" t="s">
        <v>326</v>
      </c>
      <c r="P66" s="98" t="s">
        <v>346</v>
      </c>
      <c r="Q66" s="94" t="s">
        <v>347</v>
      </c>
      <c r="R66" s="101" t="s">
        <v>45</v>
      </c>
    </row>
    <row r="67" spans="1:18" ht="16">
      <c r="A67" s="102">
        <v>2112096</v>
      </c>
      <c r="B67" s="94" t="s">
        <v>480</v>
      </c>
      <c r="C67" s="94" t="s">
        <v>252</v>
      </c>
      <c r="D67" s="94" t="s">
        <v>349</v>
      </c>
      <c r="E67" s="94" t="s">
        <v>365</v>
      </c>
      <c r="F67" s="94" t="s">
        <v>358</v>
      </c>
      <c r="G67" s="94" t="s">
        <v>45</v>
      </c>
      <c r="H67" s="94" t="s">
        <v>22</v>
      </c>
      <c r="I67" s="94" t="s">
        <v>317</v>
      </c>
      <c r="J67" s="94" t="s">
        <v>45</v>
      </c>
      <c r="K67" s="94" t="s">
        <v>35</v>
      </c>
      <c r="L67" s="94" t="s">
        <v>86</v>
      </c>
      <c r="M67" s="94" t="s">
        <v>325</v>
      </c>
      <c r="N67" s="94" t="s">
        <v>326</v>
      </c>
      <c r="O67" s="94" t="s">
        <v>326</v>
      </c>
      <c r="P67" s="98" t="s">
        <v>365</v>
      </c>
      <c r="Q67" s="94" t="s">
        <v>358</v>
      </c>
      <c r="R67" s="101" t="s">
        <v>45</v>
      </c>
    </row>
    <row r="68" spans="1:18" ht="16">
      <c r="A68" s="102">
        <v>2111013</v>
      </c>
      <c r="B68" s="94" t="s">
        <v>481</v>
      </c>
      <c r="C68" s="94" t="s">
        <v>482</v>
      </c>
      <c r="D68" s="94" t="s">
        <v>353</v>
      </c>
      <c r="E68" s="94" t="s">
        <v>373</v>
      </c>
      <c r="F68" s="94" t="s">
        <v>347</v>
      </c>
      <c r="G68" s="94" t="s">
        <v>49</v>
      </c>
      <c r="H68" s="94" t="s">
        <v>20</v>
      </c>
      <c r="I68" s="94" t="s">
        <v>317</v>
      </c>
      <c r="J68" s="94" t="s">
        <v>45</v>
      </c>
      <c r="K68" s="94" t="s">
        <v>35</v>
      </c>
      <c r="L68" s="94" t="s">
        <v>86</v>
      </c>
      <c r="M68" s="94" t="s">
        <v>325</v>
      </c>
      <c r="N68" s="94" t="s">
        <v>326</v>
      </c>
      <c r="O68" s="94" t="s">
        <v>326</v>
      </c>
      <c r="P68" s="98" t="s">
        <v>373</v>
      </c>
      <c r="Q68" s="94" t="s">
        <v>347</v>
      </c>
      <c r="R68" s="101" t="s">
        <v>49</v>
      </c>
    </row>
    <row r="69" spans="1:18" ht="16">
      <c r="A69" s="102">
        <v>2110555</v>
      </c>
      <c r="B69" s="94" t="s">
        <v>483</v>
      </c>
      <c r="C69" s="94" t="s">
        <v>484</v>
      </c>
      <c r="D69" s="94" t="s">
        <v>403</v>
      </c>
      <c r="E69" s="94" t="s">
        <v>422</v>
      </c>
      <c r="F69" s="94" t="s">
        <v>362</v>
      </c>
      <c r="G69" s="94" t="s">
        <v>48</v>
      </c>
      <c r="H69" s="94" t="s">
        <v>21</v>
      </c>
      <c r="I69" s="94" t="s">
        <v>317</v>
      </c>
      <c r="J69" s="94" t="s">
        <v>45</v>
      </c>
      <c r="K69" s="94" t="s">
        <v>35</v>
      </c>
      <c r="L69" s="94" t="s">
        <v>86</v>
      </c>
      <c r="M69" s="94" t="s">
        <v>325</v>
      </c>
      <c r="N69" s="94" t="s">
        <v>326</v>
      </c>
      <c r="O69" s="94" t="s">
        <v>326</v>
      </c>
      <c r="P69" s="98" t="s">
        <v>422</v>
      </c>
      <c r="Q69" s="94" t="s">
        <v>362</v>
      </c>
      <c r="R69" s="101" t="s">
        <v>48</v>
      </c>
    </row>
    <row r="70" spans="1:18" ht="16">
      <c r="A70" s="102">
        <v>2110352</v>
      </c>
      <c r="B70" s="94" t="s">
        <v>485</v>
      </c>
      <c r="C70" s="94" t="s">
        <v>190</v>
      </c>
      <c r="D70" s="94" t="s">
        <v>376</v>
      </c>
      <c r="E70" s="94" t="s">
        <v>341</v>
      </c>
      <c r="F70" s="94" t="s">
        <v>342</v>
      </c>
      <c r="G70" s="94" t="s">
        <v>53</v>
      </c>
      <c r="H70" s="94" t="s">
        <v>21</v>
      </c>
      <c r="I70" s="94" t="s">
        <v>317</v>
      </c>
      <c r="J70" s="94" t="s">
        <v>44</v>
      </c>
      <c r="K70" s="94" t="s">
        <v>35</v>
      </c>
      <c r="L70" s="94" t="s">
        <v>86</v>
      </c>
      <c r="M70" s="94" t="s">
        <v>318</v>
      </c>
      <c r="N70" s="94" t="s">
        <v>319</v>
      </c>
      <c r="O70" s="94" t="s">
        <v>319</v>
      </c>
      <c r="P70" s="98" t="s">
        <v>341</v>
      </c>
      <c r="Q70" s="94" t="s">
        <v>342</v>
      </c>
      <c r="R70" s="101" t="s">
        <v>53</v>
      </c>
    </row>
    <row r="71" spans="1:18" ht="16">
      <c r="A71" s="102">
        <v>2110168</v>
      </c>
      <c r="B71" s="94" t="s">
        <v>486</v>
      </c>
      <c r="C71" s="94" t="s">
        <v>460</v>
      </c>
      <c r="D71" s="94" t="s">
        <v>329</v>
      </c>
      <c r="E71" s="94" t="s">
        <v>373</v>
      </c>
      <c r="F71" s="94" t="s">
        <v>388</v>
      </c>
      <c r="G71" s="94" t="s">
        <v>49</v>
      </c>
      <c r="H71" s="94" t="s">
        <v>20</v>
      </c>
      <c r="I71" s="94" t="s">
        <v>317</v>
      </c>
      <c r="J71" s="94" t="s">
        <v>45</v>
      </c>
      <c r="K71" s="94" t="s">
        <v>35</v>
      </c>
      <c r="L71" s="94" t="s">
        <v>86</v>
      </c>
      <c r="M71" s="94" t="s">
        <v>325</v>
      </c>
      <c r="N71" s="94" t="s">
        <v>326</v>
      </c>
      <c r="O71" s="94" t="s">
        <v>326</v>
      </c>
      <c r="P71" s="98" t="s">
        <v>373</v>
      </c>
      <c r="Q71" s="94" t="s">
        <v>388</v>
      </c>
      <c r="R71" s="101" t="s">
        <v>49</v>
      </c>
    </row>
    <row r="72" spans="1:18" ht="16">
      <c r="A72" s="102">
        <v>2112205</v>
      </c>
      <c r="B72" s="94" t="s">
        <v>487</v>
      </c>
      <c r="C72" s="94" t="s">
        <v>488</v>
      </c>
      <c r="D72" s="94" t="s">
        <v>329</v>
      </c>
      <c r="E72" s="94" t="s">
        <v>354</v>
      </c>
      <c r="F72" s="94" t="s">
        <v>324</v>
      </c>
      <c r="G72" s="94" t="s">
        <v>51</v>
      </c>
      <c r="H72" s="94" t="s">
        <v>19</v>
      </c>
      <c r="I72" s="94" t="s">
        <v>317</v>
      </c>
      <c r="J72" s="94" t="s">
        <v>45</v>
      </c>
      <c r="K72" s="94" t="s">
        <v>35</v>
      </c>
      <c r="L72" s="94" t="s">
        <v>86</v>
      </c>
      <c r="M72" s="94" t="s">
        <v>325</v>
      </c>
      <c r="N72" s="94" t="s">
        <v>326</v>
      </c>
      <c r="O72" s="94" t="s">
        <v>326</v>
      </c>
      <c r="P72" s="98" t="s">
        <v>354</v>
      </c>
      <c r="Q72" s="94" t="s">
        <v>324</v>
      </c>
      <c r="R72" s="101" t="s">
        <v>51</v>
      </c>
    </row>
    <row r="73" spans="1:18" ht="16">
      <c r="A73" s="102">
        <v>2110501</v>
      </c>
      <c r="B73" s="94" t="s">
        <v>489</v>
      </c>
      <c r="C73" s="94" t="s">
        <v>490</v>
      </c>
      <c r="D73" s="94" t="s">
        <v>396</v>
      </c>
      <c r="E73" s="94" t="s">
        <v>422</v>
      </c>
      <c r="F73" s="94" t="s">
        <v>362</v>
      </c>
      <c r="G73" s="94" t="s">
        <v>34</v>
      </c>
      <c r="H73" s="94" t="s">
        <v>22</v>
      </c>
      <c r="I73" s="94" t="s">
        <v>317</v>
      </c>
      <c r="J73" s="94" t="s">
        <v>45</v>
      </c>
      <c r="K73" s="94" t="s">
        <v>35</v>
      </c>
      <c r="L73" s="94" t="s">
        <v>86</v>
      </c>
      <c r="M73" s="94" t="s">
        <v>325</v>
      </c>
      <c r="N73" s="94" t="s">
        <v>326</v>
      </c>
      <c r="O73" s="94" t="s">
        <v>326</v>
      </c>
      <c r="P73" s="98" t="s">
        <v>422</v>
      </c>
      <c r="Q73" s="94" t="s">
        <v>362</v>
      </c>
      <c r="R73" s="101" t="s">
        <v>34</v>
      </c>
    </row>
    <row r="74" spans="1:18" ht="16">
      <c r="A74" s="102">
        <v>2112612</v>
      </c>
      <c r="B74" s="94" t="s">
        <v>491</v>
      </c>
      <c r="C74" s="94" t="s">
        <v>375</v>
      </c>
      <c r="D74" s="94" t="s">
        <v>403</v>
      </c>
      <c r="E74" s="94" t="s">
        <v>330</v>
      </c>
      <c r="F74" s="94" t="s">
        <v>331</v>
      </c>
      <c r="G74" s="94" t="s">
        <v>51</v>
      </c>
      <c r="H74" s="94" t="s">
        <v>338</v>
      </c>
      <c r="I74" s="94" t="s">
        <v>317</v>
      </c>
      <c r="J74" s="94" t="s">
        <v>45</v>
      </c>
      <c r="K74" s="94" t="s">
        <v>35</v>
      </c>
      <c r="L74" s="94" t="s">
        <v>86</v>
      </c>
      <c r="M74" s="94" t="s">
        <v>325</v>
      </c>
      <c r="N74" s="94" t="s">
        <v>326</v>
      </c>
      <c r="O74" s="94" t="s">
        <v>326</v>
      </c>
      <c r="P74" s="98" t="s">
        <v>330</v>
      </c>
      <c r="Q74" s="94" t="s">
        <v>331</v>
      </c>
      <c r="R74" s="101" t="s">
        <v>51</v>
      </c>
    </row>
    <row r="75" spans="1:18" ht="16">
      <c r="A75" s="102">
        <v>2112032</v>
      </c>
      <c r="B75" s="94" t="s">
        <v>492</v>
      </c>
      <c r="C75" s="94" t="s">
        <v>493</v>
      </c>
      <c r="D75" s="94" t="s">
        <v>396</v>
      </c>
      <c r="E75" s="94" t="s">
        <v>365</v>
      </c>
      <c r="F75" s="94" t="s">
        <v>358</v>
      </c>
      <c r="G75" s="94" t="s">
        <v>48</v>
      </c>
      <c r="H75" s="94" t="s">
        <v>21</v>
      </c>
      <c r="I75" s="94" t="s">
        <v>317</v>
      </c>
      <c r="J75" s="94" t="s">
        <v>45</v>
      </c>
      <c r="K75" s="94" t="s">
        <v>35</v>
      </c>
      <c r="L75" s="94" t="s">
        <v>86</v>
      </c>
      <c r="M75" s="94" t="s">
        <v>325</v>
      </c>
      <c r="N75" s="94" t="s">
        <v>326</v>
      </c>
      <c r="O75" s="94" t="s">
        <v>326</v>
      </c>
      <c r="P75" s="98" t="s">
        <v>365</v>
      </c>
      <c r="Q75" s="94" t="s">
        <v>358</v>
      </c>
      <c r="R75" s="101" t="s">
        <v>48</v>
      </c>
    </row>
    <row r="76" spans="1:18" ht="16">
      <c r="A76" s="102">
        <v>2111023</v>
      </c>
      <c r="B76" s="94" t="s">
        <v>494</v>
      </c>
      <c r="C76" s="94" t="s">
        <v>482</v>
      </c>
      <c r="D76" s="94" t="s">
        <v>322</v>
      </c>
      <c r="E76" s="94" t="s">
        <v>365</v>
      </c>
      <c r="F76" s="94" t="s">
        <v>410</v>
      </c>
      <c r="G76" s="94" t="s">
        <v>51</v>
      </c>
      <c r="H76" s="94" t="s">
        <v>19</v>
      </c>
      <c r="I76" s="94" t="s">
        <v>317</v>
      </c>
      <c r="J76" s="94" t="s">
        <v>45</v>
      </c>
      <c r="K76" s="94" t="s">
        <v>35</v>
      </c>
      <c r="L76" s="94" t="s">
        <v>86</v>
      </c>
      <c r="M76" s="94" t="s">
        <v>325</v>
      </c>
      <c r="N76" s="94" t="s">
        <v>326</v>
      </c>
      <c r="O76" s="94" t="s">
        <v>326</v>
      </c>
      <c r="P76" s="98" t="s">
        <v>365</v>
      </c>
      <c r="Q76" s="94" t="s">
        <v>410</v>
      </c>
      <c r="R76" s="101" t="s">
        <v>51</v>
      </c>
    </row>
    <row r="77" spans="1:18" ht="16">
      <c r="A77" s="102">
        <v>2110060</v>
      </c>
      <c r="B77" s="94" t="s">
        <v>495</v>
      </c>
      <c r="C77" s="94" t="s">
        <v>496</v>
      </c>
      <c r="D77" s="94" t="s">
        <v>329</v>
      </c>
      <c r="E77" s="94" t="s">
        <v>357</v>
      </c>
      <c r="F77" s="94" t="s">
        <v>362</v>
      </c>
      <c r="G77" s="94" t="s">
        <v>45</v>
      </c>
      <c r="H77" s="94" t="s">
        <v>22</v>
      </c>
      <c r="I77" s="94" t="s">
        <v>317</v>
      </c>
      <c r="J77" s="94" t="s">
        <v>45</v>
      </c>
      <c r="K77" s="94" t="s">
        <v>35</v>
      </c>
      <c r="L77" s="94" t="s">
        <v>86</v>
      </c>
      <c r="M77" s="94" t="s">
        <v>325</v>
      </c>
      <c r="N77" s="94" t="s">
        <v>326</v>
      </c>
      <c r="O77" s="94" t="s">
        <v>326</v>
      </c>
      <c r="P77" s="98" t="s">
        <v>357</v>
      </c>
      <c r="Q77" s="94" t="s">
        <v>362</v>
      </c>
      <c r="R77" s="101" t="s">
        <v>45</v>
      </c>
    </row>
    <row r="78" spans="1:18" ht="16">
      <c r="A78" s="102">
        <v>2111275</v>
      </c>
      <c r="B78" s="94" t="s">
        <v>497</v>
      </c>
      <c r="C78" s="94" t="s">
        <v>236</v>
      </c>
      <c r="D78" s="94" t="s">
        <v>376</v>
      </c>
      <c r="E78" s="94" t="s">
        <v>42</v>
      </c>
      <c r="F78" s="94" t="s">
        <v>42</v>
      </c>
      <c r="G78" s="94" t="s">
        <v>42</v>
      </c>
      <c r="H78" s="94" t="s">
        <v>42</v>
      </c>
      <c r="I78" s="94" t="s">
        <v>317</v>
      </c>
      <c r="J78" s="94" t="s">
        <v>44</v>
      </c>
      <c r="K78" s="94" t="s">
        <v>35</v>
      </c>
      <c r="L78" s="94" t="s">
        <v>86</v>
      </c>
      <c r="M78" s="94" t="s">
        <v>318</v>
      </c>
      <c r="N78" s="94" t="s">
        <v>319</v>
      </c>
      <c r="O78" s="94" t="s">
        <v>319</v>
      </c>
      <c r="P78" s="98" t="s">
        <v>42</v>
      </c>
      <c r="Q78" s="94" t="s">
        <v>42</v>
      </c>
      <c r="R78" s="101" t="s">
        <v>42</v>
      </c>
    </row>
    <row r="79" spans="1:18" ht="16">
      <c r="A79" s="102">
        <v>2111837</v>
      </c>
      <c r="B79" s="94" t="s">
        <v>498</v>
      </c>
      <c r="C79" s="94" t="s">
        <v>499</v>
      </c>
      <c r="D79" s="94" t="s">
        <v>349</v>
      </c>
      <c r="E79" s="94" t="s">
        <v>323</v>
      </c>
      <c r="F79" s="94" t="s">
        <v>336</v>
      </c>
      <c r="G79" s="94" t="s">
        <v>45</v>
      </c>
      <c r="H79" s="94" t="s">
        <v>22</v>
      </c>
      <c r="I79" s="94" t="s">
        <v>317</v>
      </c>
      <c r="J79" s="94" t="s">
        <v>45</v>
      </c>
      <c r="K79" s="94" t="s">
        <v>35</v>
      </c>
      <c r="L79" s="94" t="s">
        <v>86</v>
      </c>
      <c r="M79" s="94" t="s">
        <v>325</v>
      </c>
      <c r="N79" s="94" t="s">
        <v>326</v>
      </c>
      <c r="O79" s="94" t="s">
        <v>326</v>
      </c>
      <c r="P79" s="98" t="s">
        <v>323</v>
      </c>
      <c r="Q79" s="94" t="s">
        <v>336</v>
      </c>
      <c r="R79" s="101" t="s">
        <v>45</v>
      </c>
    </row>
    <row r="80" spans="1:18" ht="16">
      <c r="A80" s="102">
        <v>2111203</v>
      </c>
      <c r="B80" s="94" t="s">
        <v>374</v>
      </c>
      <c r="C80" s="94" t="s">
        <v>500</v>
      </c>
      <c r="D80" s="94" t="s">
        <v>376</v>
      </c>
      <c r="E80" s="94" t="s">
        <v>386</v>
      </c>
      <c r="F80" s="94" t="s">
        <v>388</v>
      </c>
      <c r="G80" s="94" t="s">
        <v>51</v>
      </c>
      <c r="H80" s="94" t="s">
        <v>20</v>
      </c>
      <c r="I80" s="94" t="s">
        <v>317</v>
      </c>
      <c r="J80" s="94" t="s">
        <v>44</v>
      </c>
      <c r="K80" s="94" t="s">
        <v>35</v>
      </c>
      <c r="L80" s="94" t="s">
        <v>86</v>
      </c>
      <c r="M80" s="94" t="s">
        <v>318</v>
      </c>
      <c r="N80" s="94" t="s">
        <v>319</v>
      </c>
      <c r="O80" s="94" t="s">
        <v>319</v>
      </c>
      <c r="P80" s="98" t="s">
        <v>386</v>
      </c>
      <c r="Q80" s="94" t="s">
        <v>388</v>
      </c>
      <c r="R80" s="101" t="s">
        <v>51</v>
      </c>
    </row>
    <row r="81" spans="1:18" ht="16">
      <c r="A81" s="102">
        <v>2111869</v>
      </c>
      <c r="B81" s="94" t="s">
        <v>501</v>
      </c>
      <c r="C81" s="94" t="s">
        <v>416</v>
      </c>
      <c r="D81" s="94" t="s">
        <v>372</v>
      </c>
      <c r="E81" s="94" t="s">
        <v>455</v>
      </c>
      <c r="F81" s="94" t="s">
        <v>383</v>
      </c>
      <c r="G81" s="94" t="s">
        <v>56</v>
      </c>
      <c r="H81" s="94" t="s">
        <v>19</v>
      </c>
      <c r="I81" s="94" t="s">
        <v>317</v>
      </c>
      <c r="J81" s="94" t="s">
        <v>44</v>
      </c>
      <c r="K81" s="94" t="s">
        <v>35</v>
      </c>
      <c r="L81" s="94" t="s">
        <v>86</v>
      </c>
      <c r="M81" s="94" t="s">
        <v>318</v>
      </c>
      <c r="N81" s="94" t="s">
        <v>319</v>
      </c>
      <c r="O81" s="94" t="s">
        <v>319</v>
      </c>
      <c r="P81" s="98" t="s">
        <v>455</v>
      </c>
      <c r="Q81" s="94" t="s">
        <v>383</v>
      </c>
      <c r="R81" s="101" t="s">
        <v>56</v>
      </c>
    </row>
    <row r="82" spans="1:18" ht="16">
      <c r="A82" s="102">
        <v>2111892</v>
      </c>
      <c r="B82" s="94" t="s">
        <v>502</v>
      </c>
      <c r="C82" s="94" t="s">
        <v>503</v>
      </c>
      <c r="D82" s="94" t="s">
        <v>396</v>
      </c>
      <c r="E82" s="94" t="s">
        <v>341</v>
      </c>
      <c r="F82" s="94" t="s">
        <v>336</v>
      </c>
      <c r="G82" s="94" t="s">
        <v>45</v>
      </c>
      <c r="H82" s="94" t="s">
        <v>22</v>
      </c>
      <c r="I82" s="94" t="s">
        <v>317</v>
      </c>
      <c r="J82" s="94" t="s">
        <v>45</v>
      </c>
      <c r="K82" s="94" t="s">
        <v>35</v>
      </c>
      <c r="L82" s="94" t="s">
        <v>86</v>
      </c>
      <c r="M82" s="94" t="s">
        <v>325</v>
      </c>
      <c r="N82" s="94" t="s">
        <v>326</v>
      </c>
      <c r="O82" s="94" t="s">
        <v>326</v>
      </c>
      <c r="P82" s="98" t="s">
        <v>341</v>
      </c>
      <c r="Q82" s="94" t="s">
        <v>336</v>
      </c>
      <c r="R82" s="101" t="s">
        <v>45</v>
      </c>
    </row>
    <row r="83" spans="1:18" ht="16">
      <c r="A83" s="102">
        <v>2111700</v>
      </c>
      <c r="B83" s="94" t="s">
        <v>504</v>
      </c>
      <c r="C83" s="94" t="s">
        <v>444</v>
      </c>
      <c r="D83" s="94" t="s">
        <v>314</v>
      </c>
      <c r="E83" s="94" t="s">
        <v>391</v>
      </c>
      <c r="F83" s="94" t="s">
        <v>383</v>
      </c>
      <c r="G83" s="94" t="s">
        <v>53</v>
      </c>
      <c r="H83" s="94" t="s">
        <v>21</v>
      </c>
      <c r="I83" s="94" t="s">
        <v>317</v>
      </c>
      <c r="J83" s="94" t="s">
        <v>44</v>
      </c>
      <c r="K83" s="94" t="s">
        <v>35</v>
      </c>
      <c r="L83" s="94" t="s">
        <v>86</v>
      </c>
      <c r="M83" s="94" t="s">
        <v>318</v>
      </c>
      <c r="N83" s="94" t="s">
        <v>319</v>
      </c>
      <c r="O83" s="94" t="s">
        <v>319</v>
      </c>
      <c r="P83" s="98" t="s">
        <v>391</v>
      </c>
      <c r="Q83" s="94" t="s">
        <v>383</v>
      </c>
      <c r="R83" s="101" t="s">
        <v>53</v>
      </c>
    </row>
    <row r="84" spans="1:18" ht="16">
      <c r="A84" s="102">
        <v>2112673</v>
      </c>
      <c r="B84" s="94" t="s">
        <v>505</v>
      </c>
      <c r="C84" s="94" t="s">
        <v>506</v>
      </c>
      <c r="D84" s="94" t="s">
        <v>345</v>
      </c>
      <c r="E84" s="94" t="s">
        <v>507</v>
      </c>
      <c r="F84" s="94" t="s">
        <v>462</v>
      </c>
      <c r="G84" s="94" t="s">
        <v>48</v>
      </c>
      <c r="H84" s="94" t="s">
        <v>21</v>
      </c>
      <c r="I84" s="94" t="s">
        <v>317</v>
      </c>
      <c r="J84" s="94" t="s">
        <v>45</v>
      </c>
      <c r="K84" s="94" t="s">
        <v>35</v>
      </c>
      <c r="L84" s="94" t="s">
        <v>86</v>
      </c>
      <c r="M84" s="94" t="s">
        <v>325</v>
      </c>
      <c r="N84" s="94" t="s">
        <v>326</v>
      </c>
      <c r="O84" s="94" t="s">
        <v>326</v>
      </c>
      <c r="P84" s="98" t="s">
        <v>507</v>
      </c>
      <c r="Q84" s="94" t="s">
        <v>462</v>
      </c>
      <c r="R84" s="101" t="s">
        <v>48</v>
      </c>
    </row>
    <row r="85" spans="1:18" ht="16">
      <c r="A85" s="102">
        <v>2112585</v>
      </c>
      <c r="B85" s="94" t="s">
        <v>508</v>
      </c>
      <c r="C85" s="94" t="s">
        <v>436</v>
      </c>
      <c r="D85" s="94" t="s">
        <v>322</v>
      </c>
      <c r="E85" s="94" t="s">
        <v>18</v>
      </c>
      <c r="F85" s="94" t="s">
        <v>456</v>
      </c>
      <c r="G85" s="94" t="s">
        <v>34</v>
      </c>
      <c r="H85" s="94" t="s">
        <v>22</v>
      </c>
      <c r="I85" s="94" t="s">
        <v>317</v>
      </c>
      <c r="J85" s="94" t="s">
        <v>45</v>
      </c>
      <c r="K85" s="94" t="s">
        <v>35</v>
      </c>
      <c r="L85" s="94" t="s">
        <v>86</v>
      </c>
      <c r="M85" s="94" t="s">
        <v>325</v>
      </c>
      <c r="N85" s="94" t="s">
        <v>326</v>
      </c>
      <c r="O85" s="94" t="s">
        <v>326</v>
      </c>
      <c r="P85" s="98" t="s">
        <v>18</v>
      </c>
      <c r="Q85" s="94" t="s">
        <v>456</v>
      </c>
      <c r="R85" s="101" t="s">
        <v>34</v>
      </c>
    </row>
    <row r="86" spans="1:18" ht="16">
      <c r="A86" s="102">
        <v>2115040</v>
      </c>
      <c r="B86" s="94" t="s">
        <v>509</v>
      </c>
      <c r="C86" s="94" t="s">
        <v>510</v>
      </c>
      <c r="D86" s="94" t="s">
        <v>511</v>
      </c>
      <c r="E86" s="94" t="s">
        <v>365</v>
      </c>
      <c r="F86" s="94" t="s">
        <v>410</v>
      </c>
      <c r="G86" s="94" t="s">
        <v>48</v>
      </c>
      <c r="H86" s="94" t="s">
        <v>21</v>
      </c>
      <c r="I86" s="94" t="s">
        <v>317</v>
      </c>
      <c r="J86" s="94" t="s">
        <v>45</v>
      </c>
      <c r="K86" s="94" t="s">
        <v>35</v>
      </c>
      <c r="L86" s="94" t="s">
        <v>86</v>
      </c>
      <c r="M86" s="94" t="s">
        <v>325</v>
      </c>
      <c r="N86" s="94" t="s">
        <v>326</v>
      </c>
      <c r="O86" s="94" t="s">
        <v>326</v>
      </c>
      <c r="P86" s="98" t="s">
        <v>365</v>
      </c>
      <c r="Q86" s="94" t="s">
        <v>410</v>
      </c>
      <c r="R86" s="101" t="s">
        <v>48</v>
      </c>
    </row>
    <row r="87" spans="1:18" ht="16">
      <c r="A87" s="102">
        <v>2112394</v>
      </c>
      <c r="B87" s="94" t="s">
        <v>512</v>
      </c>
      <c r="C87" s="94" t="s">
        <v>513</v>
      </c>
      <c r="D87" s="94" t="s">
        <v>396</v>
      </c>
      <c r="E87" s="94" t="s">
        <v>335</v>
      </c>
      <c r="F87" s="94" t="s">
        <v>336</v>
      </c>
      <c r="G87" s="94" t="s">
        <v>48</v>
      </c>
      <c r="H87" s="94" t="s">
        <v>21</v>
      </c>
      <c r="I87" s="94" t="s">
        <v>317</v>
      </c>
      <c r="J87" s="94" t="s">
        <v>45</v>
      </c>
      <c r="K87" s="94" t="s">
        <v>35</v>
      </c>
      <c r="L87" s="94" t="s">
        <v>86</v>
      </c>
      <c r="M87" s="94" t="s">
        <v>325</v>
      </c>
      <c r="N87" s="94" t="s">
        <v>326</v>
      </c>
      <c r="O87" s="94" t="s">
        <v>326</v>
      </c>
      <c r="P87" s="98" t="s">
        <v>335</v>
      </c>
      <c r="Q87" s="94" t="s">
        <v>336</v>
      </c>
      <c r="R87" s="101" t="s">
        <v>48</v>
      </c>
    </row>
    <row r="88" spans="1:18" ht="16">
      <c r="A88" s="102">
        <v>2112425</v>
      </c>
      <c r="B88" s="94" t="s">
        <v>514</v>
      </c>
      <c r="C88" s="94" t="s">
        <v>515</v>
      </c>
      <c r="D88" s="94" t="s">
        <v>329</v>
      </c>
      <c r="E88" s="94" t="s">
        <v>354</v>
      </c>
      <c r="F88" s="94" t="s">
        <v>347</v>
      </c>
      <c r="G88" s="94" t="s">
        <v>56</v>
      </c>
      <c r="H88" s="94" t="s">
        <v>20</v>
      </c>
      <c r="I88" s="94" t="s">
        <v>317</v>
      </c>
      <c r="J88" s="94" t="s">
        <v>45</v>
      </c>
      <c r="K88" s="94" t="s">
        <v>35</v>
      </c>
      <c r="L88" s="94" t="s">
        <v>86</v>
      </c>
      <c r="M88" s="94" t="s">
        <v>325</v>
      </c>
      <c r="N88" s="94" t="s">
        <v>326</v>
      </c>
      <c r="O88" s="94" t="s">
        <v>326</v>
      </c>
      <c r="P88" s="98" t="s">
        <v>354</v>
      </c>
      <c r="Q88" s="94" t="s">
        <v>347</v>
      </c>
      <c r="R88" s="101" t="s">
        <v>56</v>
      </c>
    </row>
    <row r="89" spans="1:18" ht="16">
      <c r="A89" s="102">
        <v>2110091</v>
      </c>
      <c r="B89" s="94" t="s">
        <v>389</v>
      </c>
      <c r="C89" s="94" t="s">
        <v>516</v>
      </c>
      <c r="D89" s="94" t="s">
        <v>329</v>
      </c>
      <c r="E89" s="94" t="s">
        <v>354</v>
      </c>
      <c r="F89" s="94" t="s">
        <v>324</v>
      </c>
      <c r="G89" s="94" t="s">
        <v>45</v>
      </c>
      <c r="H89" s="94" t="s">
        <v>22</v>
      </c>
      <c r="I89" s="94" t="s">
        <v>317</v>
      </c>
      <c r="J89" s="94" t="s">
        <v>45</v>
      </c>
      <c r="K89" s="94" t="s">
        <v>35</v>
      </c>
      <c r="L89" s="94" t="s">
        <v>86</v>
      </c>
      <c r="M89" s="94" t="s">
        <v>325</v>
      </c>
      <c r="N89" s="94" t="s">
        <v>326</v>
      </c>
      <c r="O89" s="94" t="s">
        <v>326</v>
      </c>
      <c r="P89" s="98" t="s">
        <v>354</v>
      </c>
      <c r="Q89" s="94" t="s">
        <v>324</v>
      </c>
      <c r="R89" s="101" t="s">
        <v>45</v>
      </c>
    </row>
    <row r="90" spans="1:18" ht="16">
      <c r="A90" s="102">
        <v>2111128</v>
      </c>
      <c r="B90" s="94" t="s">
        <v>517</v>
      </c>
      <c r="C90" s="94" t="s">
        <v>518</v>
      </c>
      <c r="D90" s="94" t="s">
        <v>353</v>
      </c>
      <c r="E90" s="94" t="s">
        <v>519</v>
      </c>
      <c r="F90" s="94" t="s">
        <v>23</v>
      </c>
      <c r="G90" s="94" t="s">
        <v>48</v>
      </c>
      <c r="H90" s="94" t="s">
        <v>21</v>
      </c>
      <c r="I90" s="94" t="s">
        <v>317</v>
      </c>
      <c r="J90" s="94" t="s">
        <v>45</v>
      </c>
      <c r="K90" s="94" t="s">
        <v>35</v>
      </c>
      <c r="L90" s="94" t="s">
        <v>86</v>
      </c>
      <c r="M90" s="94" t="s">
        <v>325</v>
      </c>
      <c r="N90" s="94" t="s">
        <v>326</v>
      </c>
      <c r="O90" s="94" t="s">
        <v>326</v>
      </c>
      <c r="P90" s="98" t="s">
        <v>519</v>
      </c>
      <c r="Q90" s="94" t="s">
        <v>23</v>
      </c>
      <c r="R90" s="101" t="s">
        <v>48</v>
      </c>
    </row>
    <row r="91" spans="1:18" ht="16">
      <c r="A91" s="102">
        <v>2114531</v>
      </c>
      <c r="B91" s="94" t="s">
        <v>520</v>
      </c>
      <c r="C91" s="94" t="s">
        <v>521</v>
      </c>
      <c r="D91" s="94" t="s">
        <v>511</v>
      </c>
      <c r="E91" s="94" t="s">
        <v>357</v>
      </c>
      <c r="F91" s="94" t="s">
        <v>362</v>
      </c>
      <c r="G91" s="94" t="s">
        <v>48</v>
      </c>
      <c r="H91" s="94" t="s">
        <v>21</v>
      </c>
      <c r="I91" s="94" t="s">
        <v>317</v>
      </c>
      <c r="J91" s="94" t="s">
        <v>45</v>
      </c>
      <c r="K91" s="94" t="s">
        <v>35</v>
      </c>
      <c r="L91" s="94" t="s">
        <v>86</v>
      </c>
      <c r="M91" s="94" t="s">
        <v>325</v>
      </c>
      <c r="N91" s="94" t="s">
        <v>326</v>
      </c>
      <c r="O91" s="94" t="s">
        <v>326</v>
      </c>
      <c r="P91" s="98" t="s">
        <v>357</v>
      </c>
      <c r="Q91" s="94" t="s">
        <v>362</v>
      </c>
      <c r="R91" s="101" t="s">
        <v>48</v>
      </c>
    </row>
    <row r="92" spans="1:18" ht="16">
      <c r="A92" s="102">
        <v>2114831</v>
      </c>
      <c r="B92" s="94" t="s">
        <v>522</v>
      </c>
      <c r="C92" s="94" t="s">
        <v>523</v>
      </c>
      <c r="D92" s="94" t="s">
        <v>524</v>
      </c>
      <c r="E92" s="94" t="s">
        <v>419</v>
      </c>
      <c r="F92" s="94" t="s">
        <v>446</v>
      </c>
      <c r="G92" s="94" t="s">
        <v>49</v>
      </c>
      <c r="H92" s="94" t="s">
        <v>20</v>
      </c>
      <c r="I92" s="94" t="s">
        <v>317</v>
      </c>
      <c r="J92" s="94" t="s">
        <v>45</v>
      </c>
      <c r="K92" s="94" t="s">
        <v>35</v>
      </c>
      <c r="L92" s="94" t="s">
        <v>86</v>
      </c>
      <c r="M92" s="94" t="s">
        <v>325</v>
      </c>
      <c r="N92" s="94" t="s">
        <v>326</v>
      </c>
      <c r="O92" s="94" t="s">
        <v>326</v>
      </c>
      <c r="P92" s="98" t="s">
        <v>419</v>
      </c>
      <c r="Q92" s="94" t="s">
        <v>446</v>
      </c>
      <c r="R92" s="101" t="s">
        <v>49</v>
      </c>
    </row>
    <row r="93" spans="1:18" ht="16">
      <c r="A93" s="102">
        <v>2110648</v>
      </c>
      <c r="B93" s="94" t="s">
        <v>525</v>
      </c>
      <c r="C93" s="94" t="s">
        <v>80</v>
      </c>
      <c r="D93" s="94" t="s">
        <v>314</v>
      </c>
      <c r="E93" s="94" t="s">
        <v>391</v>
      </c>
      <c r="F93" s="94" t="s">
        <v>446</v>
      </c>
      <c r="G93" s="94" t="s">
        <v>53</v>
      </c>
      <c r="H93" s="94" t="s">
        <v>21</v>
      </c>
      <c r="I93" s="94" t="s">
        <v>317</v>
      </c>
      <c r="J93" s="94" t="s">
        <v>44</v>
      </c>
      <c r="K93" s="94" t="s">
        <v>35</v>
      </c>
      <c r="L93" s="94" t="s">
        <v>86</v>
      </c>
      <c r="M93" s="94" t="s">
        <v>318</v>
      </c>
      <c r="N93" s="94" t="s">
        <v>319</v>
      </c>
      <c r="O93" s="94" t="s">
        <v>319</v>
      </c>
      <c r="P93" s="98" t="s">
        <v>391</v>
      </c>
      <c r="Q93" s="94" t="s">
        <v>446</v>
      </c>
      <c r="R93" s="101" t="s">
        <v>53</v>
      </c>
    </row>
    <row r="94" spans="1:18" ht="16">
      <c r="A94" s="102">
        <v>2110029</v>
      </c>
      <c r="B94" s="94" t="s">
        <v>526</v>
      </c>
      <c r="C94" s="94" t="s">
        <v>527</v>
      </c>
      <c r="D94" s="94" t="s">
        <v>353</v>
      </c>
      <c r="E94" s="94" t="s">
        <v>405</v>
      </c>
      <c r="F94" s="94" t="s">
        <v>410</v>
      </c>
      <c r="G94" s="94" t="s">
        <v>50</v>
      </c>
      <c r="H94" s="94" t="s">
        <v>22</v>
      </c>
      <c r="I94" s="94" t="s">
        <v>317</v>
      </c>
      <c r="J94" s="94" t="s">
        <v>45</v>
      </c>
      <c r="K94" s="94" t="s">
        <v>35</v>
      </c>
      <c r="L94" s="94" t="s">
        <v>86</v>
      </c>
      <c r="M94" s="94" t="s">
        <v>325</v>
      </c>
      <c r="N94" s="94" t="s">
        <v>326</v>
      </c>
      <c r="O94" s="94" t="s">
        <v>326</v>
      </c>
      <c r="P94" s="98" t="s">
        <v>405</v>
      </c>
      <c r="Q94" s="94" t="s">
        <v>410</v>
      </c>
      <c r="R94" s="101" t="s">
        <v>50</v>
      </c>
    </row>
    <row r="95" spans="1:18" ht="16">
      <c r="A95" s="102">
        <v>2111654</v>
      </c>
      <c r="B95" s="94" t="s">
        <v>528</v>
      </c>
      <c r="C95" s="94" t="s">
        <v>529</v>
      </c>
      <c r="D95" s="94" t="s">
        <v>314</v>
      </c>
      <c r="E95" s="94" t="s">
        <v>419</v>
      </c>
      <c r="F95" s="94" t="s">
        <v>446</v>
      </c>
      <c r="G95" s="94" t="s">
        <v>36</v>
      </c>
      <c r="H95" s="94" t="s">
        <v>19</v>
      </c>
      <c r="I95" s="94" t="s">
        <v>317</v>
      </c>
      <c r="J95" s="94" t="s">
        <v>44</v>
      </c>
      <c r="K95" s="94" t="s">
        <v>35</v>
      </c>
      <c r="L95" s="94" t="s">
        <v>86</v>
      </c>
      <c r="M95" s="94" t="s">
        <v>318</v>
      </c>
      <c r="N95" s="94" t="s">
        <v>319</v>
      </c>
      <c r="O95" s="94" t="s">
        <v>319</v>
      </c>
      <c r="P95" s="98" t="s">
        <v>419</v>
      </c>
      <c r="Q95" s="94" t="s">
        <v>446</v>
      </c>
      <c r="R95" s="101" t="s">
        <v>36</v>
      </c>
    </row>
    <row r="96" spans="1:18" ht="16">
      <c r="A96" s="102">
        <v>2112277</v>
      </c>
      <c r="B96" s="94" t="s">
        <v>530</v>
      </c>
      <c r="C96" s="94" t="s">
        <v>478</v>
      </c>
      <c r="D96" s="94" t="s">
        <v>322</v>
      </c>
      <c r="E96" s="94" t="s">
        <v>335</v>
      </c>
      <c r="F96" s="94" t="s">
        <v>336</v>
      </c>
      <c r="G96" s="94" t="s">
        <v>48</v>
      </c>
      <c r="H96" s="94" t="s">
        <v>21</v>
      </c>
      <c r="I96" s="94" t="s">
        <v>317</v>
      </c>
      <c r="J96" s="94" t="s">
        <v>45</v>
      </c>
      <c r="K96" s="94" t="s">
        <v>35</v>
      </c>
      <c r="L96" s="94" t="s">
        <v>86</v>
      </c>
      <c r="M96" s="94" t="s">
        <v>325</v>
      </c>
      <c r="N96" s="94" t="s">
        <v>326</v>
      </c>
      <c r="O96" s="94" t="s">
        <v>326</v>
      </c>
      <c r="P96" s="98" t="s">
        <v>335</v>
      </c>
      <c r="Q96" s="94" t="s">
        <v>336</v>
      </c>
      <c r="R96" s="101" t="s">
        <v>48</v>
      </c>
    </row>
    <row r="97" spans="1:18" ht="16">
      <c r="A97" s="102">
        <v>2110193</v>
      </c>
      <c r="B97" s="94" t="s">
        <v>531</v>
      </c>
      <c r="C97" s="94" t="s">
        <v>63</v>
      </c>
      <c r="D97" s="94" t="s">
        <v>353</v>
      </c>
      <c r="E97" s="94" t="s">
        <v>519</v>
      </c>
      <c r="F97" s="94" t="s">
        <v>339</v>
      </c>
      <c r="G97" s="94" t="s">
        <v>38</v>
      </c>
      <c r="H97" s="94" t="s">
        <v>32</v>
      </c>
      <c r="I97" s="94" t="s">
        <v>317</v>
      </c>
      <c r="J97" s="94" t="s">
        <v>45</v>
      </c>
      <c r="K97" s="94" t="s">
        <v>35</v>
      </c>
      <c r="L97" s="94" t="s">
        <v>86</v>
      </c>
      <c r="M97" s="94" t="s">
        <v>325</v>
      </c>
      <c r="N97" s="94" t="s">
        <v>326</v>
      </c>
      <c r="O97" s="94" t="s">
        <v>326</v>
      </c>
      <c r="P97" s="98" t="s">
        <v>519</v>
      </c>
      <c r="Q97" s="94" t="s">
        <v>339</v>
      </c>
      <c r="R97" s="101" t="s">
        <v>38</v>
      </c>
    </row>
    <row r="98" spans="1:18" ht="16">
      <c r="A98" s="102">
        <v>2110271</v>
      </c>
      <c r="B98" s="94" t="s">
        <v>532</v>
      </c>
      <c r="C98" s="94" t="s">
        <v>200</v>
      </c>
      <c r="D98" s="94" t="s">
        <v>329</v>
      </c>
      <c r="E98" s="94" t="s">
        <v>382</v>
      </c>
      <c r="F98" s="94" t="s">
        <v>456</v>
      </c>
      <c r="G98" s="94" t="s">
        <v>49</v>
      </c>
      <c r="H98" s="94" t="s">
        <v>20</v>
      </c>
      <c r="I98" s="94" t="s">
        <v>317</v>
      </c>
      <c r="J98" s="94" t="s">
        <v>45</v>
      </c>
      <c r="K98" s="94" t="s">
        <v>35</v>
      </c>
      <c r="L98" s="94" t="s">
        <v>86</v>
      </c>
      <c r="M98" s="94" t="s">
        <v>325</v>
      </c>
      <c r="N98" s="94" t="s">
        <v>326</v>
      </c>
      <c r="O98" s="94" t="s">
        <v>326</v>
      </c>
      <c r="P98" s="98" t="s">
        <v>382</v>
      </c>
      <c r="Q98" s="94" t="s">
        <v>456</v>
      </c>
      <c r="R98" s="101" t="s">
        <v>49</v>
      </c>
    </row>
    <row r="99" spans="1:18" ht="16">
      <c r="A99" s="102">
        <v>2110527</v>
      </c>
      <c r="B99" s="94" t="s">
        <v>533</v>
      </c>
      <c r="C99" s="94" t="s">
        <v>404</v>
      </c>
      <c r="D99" s="94" t="s">
        <v>403</v>
      </c>
      <c r="E99" s="94" t="s">
        <v>365</v>
      </c>
      <c r="F99" s="94" t="s">
        <v>358</v>
      </c>
      <c r="G99" s="94" t="s">
        <v>48</v>
      </c>
      <c r="H99" s="94" t="s">
        <v>21</v>
      </c>
      <c r="I99" s="94" t="s">
        <v>317</v>
      </c>
      <c r="J99" s="94" t="s">
        <v>45</v>
      </c>
      <c r="K99" s="94" t="s">
        <v>35</v>
      </c>
      <c r="L99" s="94" t="s">
        <v>86</v>
      </c>
      <c r="M99" s="94" t="s">
        <v>325</v>
      </c>
      <c r="N99" s="94" t="s">
        <v>326</v>
      </c>
      <c r="O99" s="94" t="s">
        <v>326</v>
      </c>
      <c r="P99" s="98" t="s">
        <v>365</v>
      </c>
      <c r="Q99" s="94" t="s">
        <v>358</v>
      </c>
      <c r="R99" s="101" t="s">
        <v>48</v>
      </c>
    </row>
    <row r="100" spans="1:18" ht="16">
      <c r="A100" s="102">
        <v>2110631</v>
      </c>
      <c r="B100" s="94" t="s">
        <v>534</v>
      </c>
      <c r="C100" s="94" t="s">
        <v>84</v>
      </c>
      <c r="D100" s="94" t="s">
        <v>353</v>
      </c>
      <c r="E100" s="94" t="s">
        <v>370</v>
      </c>
      <c r="F100" s="94" t="s">
        <v>339</v>
      </c>
      <c r="G100" s="94" t="s">
        <v>48</v>
      </c>
      <c r="H100" s="94" t="s">
        <v>21</v>
      </c>
      <c r="I100" s="94" t="s">
        <v>317</v>
      </c>
      <c r="J100" s="94" t="s">
        <v>45</v>
      </c>
      <c r="K100" s="94" t="s">
        <v>35</v>
      </c>
      <c r="L100" s="94" t="s">
        <v>86</v>
      </c>
      <c r="M100" s="94" t="s">
        <v>325</v>
      </c>
      <c r="N100" s="94" t="s">
        <v>326</v>
      </c>
      <c r="O100" s="94" t="s">
        <v>326</v>
      </c>
      <c r="P100" s="98" t="s">
        <v>370</v>
      </c>
      <c r="Q100" s="94" t="s">
        <v>339</v>
      </c>
      <c r="R100" s="101" t="s">
        <v>48</v>
      </c>
    </row>
    <row r="101" spans="1:18" ht="16">
      <c r="A101" s="102">
        <v>2112087</v>
      </c>
      <c r="B101" s="94" t="s">
        <v>535</v>
      </c>
      <c r="C101" s="94" t="s">
        <v>252</v>
      </c>
      <c r="D101" s="94" t="s">
        <v>396</v>
      </c>
      <c r="E101" s="94" t="s">
        <v>536</v>
      </c>
      <c r="F101" s="94" t="s">
        <v>537</v>
      </c>
      <c r="G101" s="94" t="s">
        <v>22</v>
      </c>
      <c r="H101" s="94" t="s">
        <v>23</v>
      </c>
      <c r="I101" s="94" t="s">
        <v>317</v>
      </c>
      <c r="J101" s="94" t="s">
        <v>45</v>
      </c>
      <c r="K101" s="94" t="s">
        <v>35</v>
      </c>
      <c r="L101" s="94" t="s">
        <v>86</v>
      </c>
      <c r="M101" s="94" t="s">
        <v>325</v>
      </c>
      <c r="N101" s="94" t="s">
        <v>326</v>
      </c>
      <c r="O101" s="94" t="s">
        <v>326</v>
      </c>
      <c r="P101" s="98" t="s">
        <v>536</v>
      </c>
      <c r="Q101" s="94" t="s">
        <v>537</v>
      </c>
      <c r="R101" s="101" t="s">
        <v>22</v>
      </c>
    </row>
    <row r="102" spans="1:18" ht="16">
      <c r="A102" s="102">
        <v>2110416</v>
      </c>
      <c r="B102" s="94" t="s">
        <v>538</v>
      </c>
      <c r="C102" s="94" t="s">
        <v>112</v>
      </c>
      <c r="D102" s="94" t="s">
        <v>345</v>
      </c>
      <c r="E102" s="94" t="s">
        <v>346</v>
      </c>
      <c r="F102" s="94" t="s">
        <v>388</v>
      </c>
      <c r="G102" s="94" t="s">
        <v>34</v>
      </c>
      <c r="H102" s="94" t="s">
        <v>22</v>
      </c>
      <c r="I102" s="94" t="s">
        <v>317</v>
      </c>
      <c r="J102" s="94" t="s">
        <v>45</v>
      </c>
      <c r="K102" s="94" t="s">
        <v>35</v>
      </c>
      <c r="L102" s="94" t="s">
        <v>86</v>
      </c>
      <c r="M102" s="94" t="s">
        <v>325</v>
      </c>
      <c r="N102" s="94" t="s">
        <v>326</v>
      </c>
      <c r="O102" s="94" t="s">
        <v>326</v>
      </c>
      <c r="P102" s="98" t="s">
        <v>346</v>
      </c>
      <c r="Q102" s="94" t="s">
        <v>388</v>
      </c>
      <c r="R102" s="101" t="s">
        <v>34</v>
      </c>
    </row>
    <row r="103" spans="1:18" ht="16">
      <c r="A103" s="102">
        <v>2112515</v>
      </c>
      <c r="B103" s="94" t="s">
        <v>539</v>
      </c>
      <c r="C103" s="94" t="s">
        <v>369</v>
      </c>
      <c r="D103" s="94" t="s">
        <v>376</v>
      </c>
      <c r="E103" s="94" t="s">
        <v>391</v>
      </c>
      <c r="F103" s="94" t="s">
        <v>383</v>
      </c>
      <c r="G103" s="94" t="s">
        <v>46</v>
      </c>
      <c r="H103" s="94" t="s">
        <v>22</v>
      </c>
      <c r="I103" s="94" t="s">
        <v>317</v>
      </c>
      <c r="J103" s="94" t="s">
        <v>44</v>
      </c>
      <c r="K103" s="94" t="s">
        <v>35</v>
      </c>
      <c r="L103" s="94" t="s">
        <v>86</v>
      </c>
      <c r="M103" s="94" t="s">
        <v>318</v>
      </c>
      <c r="N103" s="94" t="s">
        <v>319</v>
      </c>
      <c r="O103" s="94" t="s">
        <v>319</v>
      </c>
      <c r="P103" s="98" t="s">
        <v>391</v>
      </c>
      <c r="Q103" s="94" t="s">
        <v>383</v>
      </c>
      <c r="R103" s="101" t="s">
        <v>46</v>
      </c>
    </row>
    <row r="104" spans="1:18" ht="16">
      <c r="A104" s="102">
        <v>2110251</v>
      </c>
      <c r="B104" s="94" t="s">
        <v>401</v>
      </c>
      <c r="C104" s="94" t="s">
        <v>198</v>
      </c>
      <c r="D104" s="94" t="s">
        <v>396</v>
      </c>
      <c r="E104" s="94" t="s">
        <v>386</v>
      </c>
      <c r="F104" s="94" t="s">
        <v>410</v>
      </c>
      <c r="G104" s="94" t="s">
        <v>50</v>
      </c>
      <c r="H104" s="94" t="s">
        <v>22</v>
      </c>
      <c r="I104" s="94" t="s">
        <v>317</v>
      </c>
      <c r="J104" s="94" t="s">
        <v>45</v>
      </c>
      <c r="K104" s="94" t="s">
        <v>35</v>
      </c>
      <c r="L104" s="94" t="s">
        <v>86</v>
      </c>
      <c r="M104" s="94" t="s">
        <v>325</v>
      </c>
      <c r="N104" s="94" t="s">
        <v>326</v>
      </c>
      <c r="O104" s="94" t="s">
        <v>326</v>
      </c>
      <c r="P104" s="98" t="s">
        <v>386</v>
      </c>
      <c r="Q104" s="94" t="s">
        <v>410</v>
      </c>
      <c r="R104" s="101" t="s">
        <v>50</v>
      </c>
    </row>
    <row r="105" spans="1:18" ht="16">
      <c r="A105" s="102">
        <v>2110540</v>
      </c>
      <c r="B105" s="94" t="s">
        <v>540</v>
      </c>
      <c r="C105" s="94" t="s">
        <v>356</v>
      </c>
      <c r="D105" s="94" t="s">
        <v>349</v>
      </c>
      <c r="E105" s="94" t="s">
        <v>350</v>
      </c>
      <c r="F105" s="94" t="s">
        <v>342</v>
      </c>
      <c r="G105" s="94" t="s">
        <v>46</v>
      </c>
      <c r="H105" s="94" t="s">
        <v>20</v>
      </c>
      <c r="I105" s="94" t="s">
        <v>317</v>
      </c>
      <c r="J105" s="94" t="s">
        <v>45</v>
      </c>
      <c r="K105" s="94" t="s">
        <v>35</v>
      </c>
      <c r="L105" s="94" t="s">
        <v>86</v>
      </c>
      <c r="M105" s="94" t="s">
        <v>325</v>
      </c>
      <c r="N105" s="94" t="s">
        <v>326</v>
      </c>
      <c r="O105" s="94" t="s">
        <v>326</v>
      </c>
      <c r="P105" s="98" t="s">
        <v>350</v>
      </c>
      <c r="Q105" s="94" t="s">
        <v>342</v>
      </c>
      <c r="R105" s="101" t="s">
        <v>46</v>
      </c>
    </row>
    <row r="106" spans="1:18" ht="16">
      <c r="A106" s="102">
        <v>2114278</v>
      </c>
      <c r="B106" s="94" t="s">
        <v>541</v>
      </c>
      <c r="C106" s="94" t="s">
        <v>344</v>
      </c>
      <c r="D106" s="94" t="s">
        <v>542</v>
      </c>
      <c r="E106" s="94" t="s">
        <v>323</v>
      </c>
      <c r="F106" s="94" t="s">
        <v>324</v>
      </c>
      <c r="G106" s="94" t="s">
        <v>38</v>
      </c>
      <c r="H106" s="94" t="s">
        <v>32</v>
      </c>
      <c r="I106" s="94" t="s">
        <v>317</v>
      </c>
      <c r="J106" s="94" t="s">
        <v>45</v>
      </c>
      <c r="K106" s="94" t="s">
        <v>35</v>
      </c>
      <c r="L106" s="94" t="s">
        <v>86</v>
      </c>
      <c r="M106" s="94" t="s">
        <v>325</v>
      </c>
      <c r="N106" s="94" t="s">
        <v>326</v>
      </c>
      <c r="O106" s="94" t="s">
        <v>326</v>
      </c>
      <c r="P106" s="98" t="s">
        <v>323</v>
      </c>
      <c r="Q106" s="94" t="s">
        <v>324</v>
      </c>
      <c r="R106" s="101" t="s">
        <v>38</v>
      </c>
    </row>
    <row r="107" spans="1:18" ht="16">
      <c r="A107" s="102">
        <v>2110457</v>
      </c>
      <c r="B107" s="94" t="s">
        <v>543</v>
      </c>
      <c r="C107" s="94" t="s">
        <v>493</v>
      </c>
      <c r="D107" s="94" t="s">
        <v>396</v>
      </c>
      <c r="E107" s="94" t="s">
        <v>341</v>
      </c>
      <c r="F107" s="94" t="s">
        <v>342</v>
      </c>
      <c r="G107" s="94" t="s">
        <v>45</v>
      </c>
      <c r="H107" s="94" t="s">
        <v>22</v>
      </c>
      <c r="I107" s="94" t="s">
        <v>317</v>
      </c>
      <c r="J107" s="94" t="s">
        <v>45</v>
      </c>
      <c r="K107" s="94" t="s">
        <v>35</v>
      </c>
      <c r="L107" s="94" t="s">
        <v>86</v>
      </c>
      <c r="M107" s="94" t="s">
        <v>325</v>
      </c>
      <c r="N107" s="94" t="s">
        <v>326</v>
      </c>
      <c r="O107" s="94" t="s">
        <v>326</v>
      </c>
      <c r="P107" s="98" t="s">
        <v>341</v>
      </c>
      <c r="Q107" s="94" t="s">
        <v>342</v>
      </c>
      <c r="R107" s="101" t="s">
        <v>45</v>
      </c>
    </row>
    <row r="108" spans="1:18" ht="16">
      <c r="A108" s="102">
        <v>2114607</v>
      </c>
      <c r="B108" s="94" t="s">
        <v>544</v>
      </c>
      <c r="C108" s="94" t="s">
        <v>545</v>
      </c>
      <c r="D108" s="94" t="s">
        <v>542</v>
      </c>
      <c r="E108" s="94" t="s">
        <v>18</v>
      </c>
      <c r="F108" s="94" t="s">
        <v>446</v>
      </c>
      <c r="G108" s="94" t="s">
        <v>41</v>
      </c>
      <c r="H108" s="94" t="s">
        <v>338</v>
      </c>
      <c r="I108" s="94" t="s">
        <v>317</v>
      </c>
      <c r="J108" s="94" t="s">
        <v>45</v>
      </c>
      <c r="K108" s="94" t="s">
        <v>35</v>
      </c>
      <c r="L108" s="94" t="s">
        <v>86</v>
      </c>
      <c r="M108" s="94" t="s">
        <v>325</v>
      </c>
      <c r="N108" s="94" t="s">
        <v>326</v>
      </c>
      <c r="O108" s="94" t="s">
        <v>326</v>
      </c>
      <c r="P108" s="98" t="s">
        <v>18</v>
      </c>
      <c r="Q108" s="94" t="s">
        <v>446</v>
      </c>
      <c r="R108" s="101" t="s">
        <v>41</v>
      </c>
    </row>
    <row r="109" spans="1:18" ht="16">
      <c r="A109" s="102">
        <v>2113046</v>
      </c>
      <c r="B109" s="94" t="s">
        <v>546</v>
      </c>
      <c r="C109" s="94" t="s">
        <v>516</v>
      </c>
      <c r="D109" s="94" t="s">
        <v>542</v>
      </c>
      <c r="E109" s="94" t="s">
        <v>361</v>
      </c>
      <c r="F109" s="94" t="s">
        <v>362</v>
      </c>
      <c r="G109" s="94" t="s">
        <v>45</v>
      </c>
      <c r="H109" s="94" t="s">
        <v>22</v>
      </c>
      <c r="I109" s="94" t="s">
        <v>317</v>
      </c>
      <c r="J109" s="94" t="s">
        <v>45</v>
      </c>
      <c r="K109" s="94" t="s">
        <v>35</v>
      </c>
      <c r="L109" s="94" t="s">
        <v>86</v>
      </c>
      <c r="M109" s="94" t="s">
        <v>325</v>
      </c>
      <c r="N109" s="94" t="s">
        <v>326</v>
      </c>
      <c r="O109" s="94" t="s">
        <v>326</v>
      </c>
      <c r="P109" s="98" t="s">
        <v>361</v>
      </c>
      <c r="Q109" s="94" t="s">
        <v>362</v>
      </c>
      <c r="R109" s="101" t="s">
        <v>45</v>
      </c>
    </row>
    <row r="110" spans="1:18" ht="16">
      <c r="A110" s="102">
        <v>2110030</v>
      </c>
      <c r="B110" s="94" t="s">
        <v>547</v>
      </c>
      <c r="C110" s="94" t="s">
        <v>548</v>
      </c>
      <c r="D110" s="94" t="s">
        <v>345</v>
      </c>
      <c r="E110" s="94" t="s">
        <v>382</v>
      </c>
      <c r="F110" s="94" t="s">
        <v>456</v>
      </c>
      <c r="G110" s="94" t="s">
        <v>48</v>
      </c>
      <c r="H110" s="94" t="s">
        <v>21</v>
      </c>
      <c r="I110" s="94" t="s">
        <v>317</v>
      </c>
      <c r="J110" s="94" t="s">
        <v>45</v>
      </c>
      <c r="K110" s="94" t="s">
        <v>35</v>
      </c>
      <c r="L110" s="94" t="s">
        <v>86</v>
      </c>
      <c r="M110" s="94" t="s">
        <v>325</v>
      </c>
      <c r="N110" s="94" t="s">
        <v>326</v>
      </c>
      <c r="O110" s="94" t="s">
        <v>326</v>
      </c>
      <c r="P110" s="98" t="s">
        <v>382</v>
      </c>
      <c r="Q110" s="94" t="s">
        <v>456</v>
      </c>
      <c r="R110" s="101" t="s">
        <v>48</v>
      </c>
    </row>
    <row r="111" spans="1:18" ht="16">
      <c r="A111" s="102">
        <v>2110913</v>
      </c>
      <c r="B111" s="94" t="s">
        <v>549</v>
      </c>
      <c r="C111" s="94" t="s">
        <v>516</v>
      </c>
      <c r="D111" s="94" t="s">
        <v>353</v>
      </c>
      <c r="E111" s="94" t="s">
        <v>346</v>
      </c>
      <c r="F111" s="94" t="s">
        <v>347</v>
      </c>
      <c r="G111" s="94" t="s">
        <v>51</v>
      </c>
      <c r="H111" s="94" t="s">
        <v>338</v>
      </c>
      <c r="I111" s="94" t="s">
        <v>317</v>
      </c>
      <c r="J111" s="94" t="s">
        <v>45</v>
      </c>
      <c r="K111" s="94" t="s">
        <v>35</v>
      </c>
      <c r="L111" s="94" t="s">
        <v>86</v>
      </c>
      <c r="M111" s="94" t="s">
        <v>325</v>
      </c>
      <c r="N111" s="94" t="s">
        <v>326</v>
      </c>
      <c r="O111" s="94" t="s">
        <v>326</v>
      </c>
      <c r="P111" s="98" t="s">
        <v>346</v>
      </c>
      <c r="Q111" s="94" t="s">
        <v>347</v>
      </c>
      <c r="R111" s="101" t="s">
        <v>51</v>
      </c>
    </row>
    <row r="112" spans="1:18" ht="16">
      <c r="A112" s="102">
        <v>2110359</v>
      </c>
      <c r="B112" s="94" t="s">
        <v>401</v>
      </c>
      <c r="C112" s="94" t="s">
        <v>190</v>
      </c>
      <c r="D112" s="94" t="s">
        <v>329</v>
      </c>
      <c r="E112" s="94" t="s">
        <v>550</v>
      </c>
      <c r="F112" s="94" t="s">
        <v>462</v>
      </c>
      <c r="G112" s="94" t="s">
        <v>48</v>
      </c>
      <c r="H112" s="94" t="s">
        <v>21</v>
      </c>
      <c r="I112" s="94" t="s">
        <v>317</v>
      </c>
      <c r="J112" s="94" t="s">
        <v>45</v>
      </c>
      <c r="K112" s="94" t="s">
        <v>35</v>
      </c>
      <c r="L112" s="94" t="s">
        <v>86</v>
      </c>
      <c r="M112" s="94" t="s">
        <v>325</v>
      </c>
      <c r="N112" s="94" t="s">
        <v>326</v>
      </c>
      <c r="O112" s="94" t="s">
        <v>326</v>
      </c>
      <c r="P112" s="98" t="s">
        <v>550</v>
      </c>
      <c r="Q112" s="94" t="s">
        <v>462</v>
      </c>
      <c r="R112" s="101" t="s">
        <v>48</v>
      </c>
    </row>
    <row r="113" spans="1:18" ht="16">
      <c r="A113" s="102">
        <v>2114917</v>
      </c>
      <c r="B113" s="94" t="s">
        <v>551</v>
      </c>
      <c r="C113" s="94" t="s">
        <v>552</v>
      </c>
      <c r="D113" s="94" t="s">
        <v>553</v>
      </c>
      <c r="E113" s="94" t="s">
        <v>554</v>
      </c>
      <c r="F113" s="94" t="s">
        <v>362</v>
      </c>
      <c r="G113" s="94" t="s">
        <v>49</v>
      </c>
      <c r="H113" s="94" t="s">
        <v>19</v>
      </c>
      <c r="I113" s="94" t="s">
        <v>317</v>
      </c>
      <c r="J113" s="94" t="s">
        <v>44</v>
      </c>
      <c r="K113" s="94" t="s">
        <v>35</v>
      </c>
      <c r="L113" s="94" t="s">
        <v>86</v>
      </c>
      <c r="M113" s="94" t="s">
        <v>318</v>
      </c>
      <c r="N113" s="94" t="s">
        <v>319</v>
      </c>
      <c r="O113" s="94" t="s">
        <v>319</v>
      </c>
      <c r="P113" s="98" t="s">
        <v>554</v>
      </c>
      <c r="Q113" s="94" t="s">
        <v>362</v>
      </c>
      <c r="R113" s="101" t="s">
        <v>49</v>
      </c>
    </row>
    <row r="114" spans="1:18" ht="16">
      <c r="A114" s="102">
        <v>2112839</v>
      </c>
      <c r="B114" s="94" t="s">
        <v>555</v>
      </c>
      <c r="C114" s="94" t="s">
        <v>548</v>
      </c>
      <c r="D114" s="94" t="s">
        <v>511</v>
      </c>
      <c r="E114" s="94" t="s">
        <v>357</v>
      </c>
      <c r="F114" s="94" t="s">
        <v>362</v>
      </c>
      <c r="G114" s="94" t="s">
        <v>45</v>
      </c>
      <c r="H114" s="94" t="s">
        <v>22</v>
      </c>
      <c r="I114" s="94" t="s">
        <v>317</v>
      </c>
      <c r="J114" s="94" t="s">
        <v>45</v>
      </c>
      <c r="K114" s="94" t="s">
        <v>35</v>
      </c>
      <c r="L114" s="94" t="s">
        <v>86</v>
      </c>
      <c r="M114" s="94" t="s">
        <v>325</v>
      </c>
      <c r="N114" s="94" t="s">
        <v>326</v>
      </c>
      <c r="O114" s="94" t="s">
        <v>326</v>
      </c>
      <c r="P114" s="98" t="s">
        <v>357</v>
      </c>
      <c r="Q114" s="94" t="s">
        <v>362</v>
      </c>
      <c r="R114" s="101" t="s">
        <v>45</v>
      </c>
    </row>
    <row r="115" spans="1:18" ht="16">
      <c r="A115" s="102">
        <v>2113162</v>
      </c>
      <c r="B115" s="94" t="s">
        <v>556</v>
      </c>
      <c r="C115" s="94" t="s">
        <v>482</v>
      </c>
      <c r="D115" s="94" t="s">
        <v>557</v>
      </c>
      <c r="E115" s="94" t="s">
        <v>18</v>
      </c>
      <c r="F115" s="94" t="s">
        <v>446</v>
      </c>
      <c r="G115" s="94" t="s">
        <v>51</v>
      </c>
      <c r="H115" s="94" t="s">
        <v>20</v>
      </c>
      <c r="I115" s="94" t="s">
        <v>317</v>
      </c>
      <c r="J115" s="94" t="s">
        <v>44</v>
      </c>
      <c r="K115" s="94" t="s">
        <v>35</v>
      </c>
      <c r="L115" s="94" t="s">
        <v>86</v>
      </c>
      <c r="M115" s="94" t="s">
        <v>318</v>
      </c>
      <c r="N115" s="94" t="s">
        <v>319</v>
      </c>
      <c r="O115" s="94" t="s">
        <v>319</v>
      </c>
      <c r="P115" s="98" t="s">
        <v>18</v>
      </c>
      <c r="Q115" s="94" t="s">
        <v>446</v>
      </c>
      <c r="R115" s="101" t="s">
        <v>51</v>
      </c>
    </row>
    <row r="116" spans="1:18" ht="16">
      <c r="A116" s="102">
        <v>2112012</v>
      </c>
      <c r="B116" s="94" t="s">
        <v>558</v>
      </c>
      <c r="C116" s="94" t="s">
        <v>559</v>
      </c>
      <c r="D116" s="94" t="s">
        <v>314</v>
      </c>
      <c r="E116" s="94" t="s">
        <v>350</v>
      </c>
      <c r="F116" s="94" t="s">
        <v>336</v>
      </c>
      <c r="G116" s="94" t="s">
        <v>53</v>
      </c>
      <c r="H116" s="94" t="s">
        <v>22</v>
      </c>
      <c r="I116" s="94" t="s">
        <v>317</v>
      </c>
      <c r="J116" s="94" t="s">
        <v>44</v>
      </c>
      <c r="K116" s="94" t="s">
        <v>35</v>
      </c>
      <c r="L116" s="94" t="s">
        <v>86</v>
      </c>
      <c r="M116" s="94" t="s">
        <v>318</v>
      </c>
      <c r="N116" s="94" t="s">
        <v>319</v>
      </c>
      <c r="O116" s="94" t="s">
        <v>319</v>
      </c>
      <c r="P116" s="98" t="s">
        <v>350</v>
      </c>
      <c r="Q116" s="94" t="s">
        <v>336</v>
      </c>
      <c r="R116" s="101" t="s">
        <v>53</v>
      </c>
    </row>
    <row r="117" spans="1:18" ht="16">
      <c r="A117" s="102">
        <v>2110242</v>
      </c>
      <c r="B117" s="94" t="s">
        <v>560</v>
      </c>
      <c r="C117" s="94" t="s">
        <v>192</v>
      </c>
      <c r="D117" s="94" t="s">
        <v>334</v>
      </c>
      <c r="E117" s="94" t="s">
        <v>405</v>
      </c>
      <c r="F117" s="94" t="s">
        <v>410</v>
      </c>
      <c r="G117" s="94" t="s">
        <v>45</v>
      </c>
      <c r="H117" s="94" t="s">
        <v>22</v>
      </c>
      <c r="I117" s="94" t="s">
        <v>317</v>
      </c>
      <c r="J117" s="94" t="s">
        <v>45</v>
      </c>
      <c r="K117" s="94" t="s">
        <v>35</v>
      </c>
      <c r="L117" s="94" t="s">
        <v>86</v>
      </c>
      <c r="M117" s="94" t="s">
        <v>325</v>
      </c>
      <c r="N117" s="94" t="s">
        <v>326</v>
      </c>
      <c r="O117" s="94" t="s">
        <v>326</v>
      </c>
      <c r="P117" s="98" t="s">
        <v>405</v>
      </c>
      <c r="Q117" s="94" t="s">
        <v>410</v>
      </c>
      <c r="R117" s="101" t="s">
        <v>45</v>
      </c>
    </row>
    <row r="118" spans="1:18" ht="16">
      <c r="A118" s="102">
        <v>2111347</v>
      </c>
      <c r="B118" s="94" t="s">
        <v>561</v>
      </c>
      <c r="C118" s="94" t="s">
        <v>236</v>
      </c>
      <c r="D118" s="94" t="s">
        <v>403</v>
      </c>
      <c r="E118" s="94" t="s">
        <v>382</v>
      </c>
      <c r="F118" s="94" t="s">
        <v>383</v>
      </c>
      <c r="G118" s="94" t="s">
        <v>38</v>
      </c>
      <c r="H118" s="94" t="s">
        <v>32</v>
      </c>
      <c r="I118" s="94" t="s">
        <v>317</v>
      </c>
      <c r="J118" s="94" t="s">
        <v>45</v>
      </c>
      <c r="K118" s="94" t="s">
        <v>35</v>
      </c>
      <c r="L118" s="94" t="s">
        <v>86</v>
      </c>
      <c r="M118" s="94" t="s">
        <v>325</v>
      </c>
      <c r="N118" s="94" t="s">
        <v>326</v>
      </c>
      <c r="O118" s="94" t="s">
        <v>326</v>
      </c>
      <c r="P118" s="98" t="s">
        <v>382</v>
      </c>
      <c r="Q118" s="94" t="s">
        <v>383</v>
      </c>
      <c r="R118" s="101" t="s">
        <v>38</v>
      </c>
    </row>
    <row r="119" spans="1:18" ht="16">
      <c r="A119" s="102">
        <v>2110896</v>
      </c>
      <c r="B119" s="94" t="s">
        <v>562</v>
      </c>
      <c r="C119" s="94" t="s">
        <v>228</v>
      </c>
      <c r="D119" s="94" t="s">
        <v>334</v>
      </c>
      <c r="E119" s="94" t="s">
        <v>346</v>
      </c>
      <c r="F119" s="94" t="s">
        <v>388</v>
      </c>
      <c r="G119" s="94" t="s">
        <v>48</v>
      </c>
      <c r="H119" s="94" t="s">
        <v>21</v>
      </c>
      <c r="I119" s="94" t="s">
        <v>317</v>
      </c>
      <c r="J119" s="94" t="s">
        <v>45</v>
      </c>
      <c r="K119" s="94" t="s">
        <v>35</v>
      </c>
      <c r="L119" s="94" t="s">
        <v>86</v>
      </c>
      <c r="M119" s="94" t="s">
        <v>325</v>
      </c>
      <c r="N119" s="94" t="s">
        <v>326</v>
      </c>
      <c r="O119" s="94" t="s">
        <v>326</v>
      </c>
      <c r="P119" s="98" t="s">
        <v>346</v>
      </c>
      <c r="Q119" s="94" t="s">
        <v>388</v>
      </c>
      <c r="R119" s="101" t="s">
        <v>48</v>
      </c>
    </row>
    <row r="120" spans="1:18" ht="16">
      <c r="A120" s="102">
        <v>2110068</v>
      </c>
      <c r="B120" s="94" t="s">
        <v>563</v>
      </c>
      <c r="C120" s="94" t="s">
        <v>402</v>
      </c>
      <c r="D120" s="94" t="s">
        <v>329</v>
      </c>
      <c r="E120" s="94" t="s">
        <v>365</v>
      </c>
      <c r="F120" s="94" t="s">
        <v>410</v>
      </c>
      <c r="G120" s="94" t="s">
        <v>48</v>
      </c>
      <c r="H120" s="94" t="s">
        <v>21</v>
      </c>
      <c r="I120" s="94" t="s">
        <v>317</v>
      </c>
      <c r="J120" s="94" t="s">
        <v>45</v>
      </c>
      <c r="K120" s="94" t="s">
        <v>35</v>
      </c>
      <c r="L120" s="94" t="s">
        <v>86</v>
      </c>
      <c r="M120" s="94" t="s">
        <v>325</v>
      </c>
      <c r="N120" s="94" t="s">
        <v>326</v>
      </c>
      <c r="O120" s="94" t="s">
        <v>326</v>
      </c>
      <c r="P120" s="98" t="s">
        <v>365</v>
      </c>
      <c r="Q120" s="94" t="s">
        <v>410</v>
      </c>
      <c r="R120" s="101" t="s">
        <v>48</v>
      </c>
    </row>
    <row r="121" spans="1:18" ht="16">
      <c r="A121" s="102">
        <v>2110583</v>
      </c>
      <c r="B121" s="94" t="s">
        <v>564</v>
      </c>
      <c r="C121" s="94" t="s">
        <v>150</v>
      </c>
      <c r="D121" s="94" t="s">
        <v>396</v>
      </c>
      <c r="E121" s="94" t="s">
        <v>507</v>
      </c>
      <c r="F121" s="94" t="s">
        <v>462</v>
      </c>
      <c r="G121" s="94" t="s">
        <v>46</v>
      </c>
      <c r="H121" s="94" t="s">
        <v>20</v>
      </c>
      <c r="I121" s="94" t="s">
        <v>317</v>
      </c>
      <c r="J121" s="94" t="s">
        <v>45</v>
      </c>
      <c r="K121" s="94" t="s">
        <v>35</v>
      </c>
      <c r="L121" s="94" t="s">
        <v>86</v>
      </c>
      <c r="M121" s="94" t="s">
        <v>325</v>
      </c>
      <c r="N121" s="94" t="s">
        <v>326</v>
      </c>
      <c r="O121" s="94" t="s">
        <v>326</v>
      </c>
      <c r="P121" s="98" t="s">
        <v>507</v>
      </c>
      <c r="Q121" s="94" t="s">
        <v>462</v>
      </c>
      <c r="R121" s="101" t="s">
        <v>46</v>
      </c>
    </row>
    <row r="122" spans="1:18" ht="16">
      <c r="A122" s="102">
        <v>2111199</v>
      </c>
      <c r="B122" s="94" t="s">
        <v>565</v>
      </c>
      <c r="C122" s="94" t="s">
        <v>460</v>
      </c>
      <c r="D122" s="94" t="s">
        <v>372</v>
      </c>
      <c r="E122" s="94" t="s">
        <v>315</v>
      </c>
      <c r="F122" s="94" t="s">
        <v>449</v>
      </c>
      <c r="G122" s="94" t="s">
        <v>45</v>
      </c>
      <c r="H122" s="94" t="s">
        <v>22</v>
      </c>
      <c r="I122" s="94" t="s">
        <v>317</v>
      </c>
      <c r="J122" s="94" t="s">
        <v>44</v>
      </c>
      <c r="K122" s="94" t="s">
        <v>35</v>
      </c>
      <c r="L122" s="94" t="s">
        <v>86</v>
      </c>
      <c r="M122" s="94" t="s">
        <v>318</v>
      </c>
      <c r="N122" s="94" t="s">
        <v>319</v>
      </c>
      <c r="O122" s="94" t="s">
        <v>319</v>
      </c>
      <c r="P122" s="98" t="s">
        <v>315</v>
      </c>
      <c r="Q122" s="94" t="s">
        <v>449</v>
      </c>
      <c r="R122" s="101" t="s">
        <v>45</v>
      </c>
    </row>
    <row r="123" spans="1:18" ht="16">
      <c r="A123" s="102">
        <v>2110855</v>
      </c>
      <c r="B123" s="94" t="s">
        <v>551</v>
      </c>
      <c r="C123" s="94" t="s">
        <v>496</v>
      </c>
      <c r="D123" s="94" t="s">
        <v>376</v>
      </c>
      <c r="E123" s="94" t="s">
        <v>419</v>
      </c>
      <c r="F123" s="94" t="s">
        <v>446</v>
      </c>
      <c r="G123" s="94" t="s">
        <v>46</v>
      </c>
      <c r="H123" s="94" t="s">
        <v>22</v>
      </c>
      <c r="I123" s="94" t="s">
        <v>317</v>
      </c>
      <c r="J123" s="94" t="s">
        <v>44</v>
      </c>
      <c r="K123" s="94" t="s">
        <v>35</v>
      </c>
      <c r="L123" s="94" t="s">
        <v>86</v>
      </c>
      <c r="M123" s="94" t="s">
        <v>318</v>
      </c>
      <c r="N123" s="94" t="s">
        <v>319</v>
      </c>
      <c r="O123" s="94" t="s">
        <v>319</v>
      </c>
      <c r="P123" s="98" t="s">
        <v>419</v>
      </c>
      <c r="Q123" s="94" t="s">
        <v>446</v>
      </c>
      <c r="R123" s="101" t="s">
        <v>46</v>
      </c>
    </row>
    <row r="124" spans="1:18" ht="16">
      <c r="A124" s="102">
        <v>2112609</v>
      </c>
      <c r="B124" s="94" t="s">
        <v>566</v>
      </c>
      <c r="C124" s="94" t="s">
        <v>375</v>
      </c>
      <c r="D124" s="94" t="s">
        <v>349</v>
      </c>
      <c r="E124" s="94" t="s">
        <v>346</v>
      </c>
      <c r="F124" s="94" t="s">
        <v>347</v>
      </c>
      <c r="G124" s="94" t="s">
        <v>34</v>
      </c>
      <c r="H124" s="94" t="s">
        <v>22</v>
      </c>
      <c r="I124" s="94" t="s">
        <v>317</v>
      </c>
      <c r="J124" s="94" t="s">
        <v>45</v>
      </c>
      <c r="K124" s="94" t="s">
        <v>35</v>
      </c>
      <c r="L124" s="94" t="s">
        <v>86</v>
      </c>
      <c r="M124" s="94" t="s">
        <v>325</v>
      </c>
      <c r="N124" s="94" t="s">
        <v>326</v>
      </c>
      <c r="O124" s="94" t="s">
        <v>326</v>
      </c>
      <c r="P124" s="98" t="s">
        <v>346</v>
      </c>
      <c r="Q124" s="94" t="s">
        <v>347</v>
      </c>
      <c r="R124" s="101" t="s">
        <v>34</v>
      </c>
    </row>
    <row r="125" spans="1:18" ht="16">
      <c r="A125" s="102">
        <v>2110795</v>
      </c>
      <c r="B125" s="94" t="s">
        <v>567</v>
      </c>
      <c r="C125" s="94" t="s">
        <v>568</v>
      </c>
      <c r="D125" s="94" t="s">
        <v>314</v>
      </c>
      <c r="E125" s="94" t="s">
        <v>399</v>
      </c>
      <c r="F125" s="94" t="s">
        <v>400</v>
      </c>
      <c r="G125" s="94" t="s">
        <v>53</v>
      </c>
      <c r="H125" s="94" t="s">
        <v>21</v>
      </c>
      <c r="I125" s="94" t="s">
        <v>317</v>
      </c>
      <c r="J125" s="94" t="s">
        <v>44</v>
      </c>
      <c r="K125" s="94" t="s">
        <v>35</v>
      </c>
      <c r="L125" s="94" t="s">
        <v>86</v>
      </c>
      <c r="M125" s="94" t="s">
        <v>318</v>
      </c>
      <c r="N125" s="94" t="s">
        <v>319</v>
      </c>
      <c r="O125" s="94" t="s">
        <v>319</v>
      </c>
      <c r="P125" s="98" t="s">
        <v>399</v>
      </c>
      <c r="Q125" s="94" t="s">
        <v>400</v>
      </c>
      <c r="R125" s="101" t="s">
        <v>53</v>
      </c>
    </row>
    <row r="126" spans="1:18" ht="16">
      <c r="A126" s="102">
        <v>2112647</v>
      </c>
      <c r="B126" s="94" t="s">
        <v>569</v>
      </c>
      <c r="C126" s="94" t="s">
        <v>570</v>
      </c>
      <c r="D126" s="94" t="s">
        <v>372</v>
      </c>
      <c r="E126" s="94" t="s">
        <v>354</v>
      </c>
      <c r="F126" s="94" t="s">
        <v>347</v>
      </c>
      <c r="G126" s="94" t="s">
        <v>47</v>
      </c>
      <c r="H126" s="94" t="s">
        <v>32</v>
      </c>
      <c r="I126" s="94" t="s">
        <v>317</v>
      </c>
      <c r="J126" s="94" t="s">
        <v>44</v>
      </c>
      <c r="K126" s="94" t="s">
        <v>35</v>
      </c>
      <c r="L126" s="94" t="s">
        <v>86</v>
      </c>
      <c r="M126" s="94" t="s">
        <v>318</v>
      </c>
      <c r="N126" s="94" t="s">
        <v>319</v>
      </c>
      <c r="O126" s="94" t="s">
        <v>319</v>
      </c>
      <c r="P126" s="98" t="s">
        <v>354</v>
      </c>
      <c r="Q126" s="94" t="s">
        <v>347</v>
      </c>
      <c r="R126" s="101" t="s">
        <v>47</v>
      </c>
    </row>
    <row r="127" spans="1:18" ht="16">
      <c r="A127" s="102">
        <v>2111167</v>
      </c>
      <c r="B127" s="94" t="s">
        <v>571</v>
      </c>
      <c r="C127" s="94" t="s">
        <v>572</v>
      </c>
      <c r="D127" s="94" t="s">
        <v>349</v>
      </c>
      <c r="E127" s="94" t="s">
        <v>323</v>
      </c>
      <c r="F127" s="94" t="s">
        <v>347</v>
      </c>
      <c r="G127" s="94" t="s">
        <v>49</v>
      </c>
      <c r="H127" s="94" t="s">
        <v>19</v>
      </c>
      <c r="I127" s="94" t="s">
        <v>317</v>
      </c>
      <c r="J127" s="94" t="s">
        <v>45</v>
      </c>
      <c r="K127" s="94" t="s">
        <v>35</v>
      </c>
      <c r="L127" s="94" t="s">
        <v>86</v>
      </c>
      <c r="M127" s="94" t="s">
        <v>325</v>
      </c>
      <c r="N127" s="94" t="s">
        <v>326</v>
      </c>
      <c r="O127" s="94" t="s">
        <v>326</v>
      </c>
      <c r="P127" s="98" t="s">
        <v>323</v>
      </c>
      <c r="Q127" s="94" t="s">
        <v>347</v>
      </c>
      <c r="R127" s="101" t="s">
        <v>49</v>
      </c>
    </row>
    <row r="128" spans="1:18" ht="16">
      <c r="A128" s="102">
        <v>2114066</v>
      </c>
      <c r="B128" s="94" t="s">
        <v>573</v>
      </c>
      <c r="C128" s="94" t="s">
        <v>190</v>
      </c>
      <c r="D128" s="94" t="s">
        <v>574</v>
      </c>
      <c r="E128" s="94" t="s">
        <v>361</v>
      </c>
      <c r="F128" s="94" t="s">
        <v>362</v>
      </c>
      <c r="G128" s="94" t="s">
        <v>45</v>
      </c>
      <c r="H128" s="94" t="s">
        <v>22</v>
      </c>
      <c r="I128" s="94" t="s">
        <v>317</v>
      </c>
      <c r="J128" s="94" t="s">
        <v>45</v>
      </c>
      <c r="K128" s="94" t="s">
        <v>35</v>
      </c>
      <c r="L128" s="94" t="s">
        <v>86</v>
      </c>
      <c r="M128" s="94" t="s">
        <v>325</v>
      </c>
      <c r="N128" s="94" t="s">
        <v>326</v>
      </c>
      <c r="O128" s="94" t="s">
        <v>326</v>
      </c>
      <c r="P128" s="98" t="s">
        <v>361</v>
      </c>
      <c r="Q128" s="94" t="s">
        <v>362</v>
      </c>
      <c r="R128" s="101" t="s">
        <v>45</v>
      </c>
    </row>
    <row r="129" spans="1:18" ht="16">
      <c r="A129" s="102">
        <v>2110393</v>
      </c>
      <c r="B129" s="94" t="s">
        <v>575</v>
      </c>
      <c r="C129" s="94" t="s">
        <v>416</v>
      </c>
      <c r="D129" s="94" t="s">
        <v>334</v>
      </c>
      <c r="E129" s="94" t="s">
        <v>386</v>
      </c>
      <c r="F129" s="94" t="s">
        <v>410</v>
      </c>
      <c r="G129" s="94" t="s">
        <v>48</v>
      </c>
      <c r="H129" s="94" t="s">
        <v>21</v>
      </c>
      <c r="I129" s="94" t="s">
        <v>317</v>
      </c>
      <c r="J129" s="94" t="s">
        <v>45</v>
      </c>
      <c r="K129" s="94" t="s">
        <v>35</v>
      </c>
      <c r="L129" s="94" t="s">
        <v>86</v>
      </c>
      <c r="M129" s="94" t="s">
        <v>325</v>
      </c>
      <c r="N129" s="94" t="s">
        <v>326</v>
      </c>
      <c r="O129" s="94" t="s">
        <v>326</v>
      </c>
      <c r="P129" s="98" t="s">
        <v>386</v>
      </c>
      <c r="Q129" s="94" t="s">
        <v>410</v>
      </c>
      <c r="R129" s="101" t="s">
        <v>48</v>
      </c>
    </row>
    <row r="130" spans="1:18" ht="16">
      <c r="A130" s="102">
        <v>2110096</v>
      </c>
      <c r="B130" s="94" t="s">
        <v>576</v>
      </c>
      <c r="C130" s="94" t="s">
        <v>452</v>
      </c>
      <c r="D130" s="94" t="s">
        <v>376</v>
      </c>
      <c r="E130" s="94" t="s">
        <v>346</v>
      </c>
      <c r="F130" s="94" t="s">
        <v>388</v>
      </c>
      <c r="G130" s="94" t="s">
        <v>53</v>
      </c>
      <c r="H130" s="94" t="s">
        <v>21</v>
      </c>
      <c r="I130" s="94" t="s">
        <v>317</v>
      </c>
      <c r="J130" s="94" t="s">
        <v>44</v>
      </c>
      <c r="K130" s="94" t="s">
        <v>35</v>
      </c>
      <c r="L130" s="94" t="s">
        <v>86</v>
      </c>
      <c r="M130" s="94" t="s">
        <v>318</v>
      </c>
      <c r="N130" s="94" t="s">
        <v>319</v>
      </c>
      <c r="O130" s="94" t="s">
        <v>319</v>
      </c>
      <c r="P130" s="98" t="s">
        <v>346</v>
      </c>
      <c r="Q130" s="94" t="s">
        <v>388</v>
      </c>
      <c r="R130" s="101" t="s">
        <v>53</v>
      </c>
    </row>
    <row r="131" spans="1:18" ht="16">
      <c r="A131" s="102">
        <v>2110842</v>
      </c>
      <c r="B131" s="94" t="s">
        <v>577</v>
      </c>
      <c r="C131" s="94" t="s">
        <v>360</v>
      </c>
      <c r="D131" s="94" t="s">
        <v>345</v>
      </c>
      <c r="E131" s="94" t="s">
        <v>373</v>
      </c>
      <c r="F131" s="94" t="s">
        <v>347</v>
      </c>
      <c r="G131" s="94" t="s">
        <v>56</v>
      </c>
      <c r="H131" s="94" t="s">
        <v>20</v>
      </c>
      <c r="I131" s="94" t="s">
        <v>317</v>
      </c>
      <c r="J131" s="94" t="s">
        <v>45</v>
      </c>
      <c r="K131" s="94" t="s">
        <v>35</v>
      </c>
      <c r="L131" s="94" t="s">
        <v>86</v>
      </c>
      <c r="M131" s="94" t="s">
        <v>325</v>
      </c>
      <c r="N131" s="94" t="s">
        <v>326</v>
      </c>
      <c r="O131" s="94" t="s">
        <v>326</v>
      </c>
      <c r="P131" s="98" t="s">
        <v>373</v>
      </c>
      <c r="Q131" s="94" t="s">
        <v>347</v>
      </c>
      <c r="R131" s="101" t="s">
        <v>56</v>
      </c>
    </row>
    <row r="132" spans="1:18" ht="16">
      <c r="A132" s="102">
        <v>2110541</v>
      </c>
      <c r="B132" s="94" t="s">
        <v>578</v>
      </c>
      <c r="C132" s="94" t="s">
        <v>356</v>
      </c>
      <c r="D132" s="94" t="s">
        <v>334</v>
      </c>
      <c r="E132" s="94" t="s">
        <v>18</v>
      </c>
      <c r="F132" s="94" t="s">
        <v>456</v>
      </c>
      <c r="G132" s="94" t="s">
        <v>48</v>
      </c>
      <c r="H132" s="94" t="s">
        <v>21</v>
      </c>
      <c r="I132" s="94" t="s">
        <v>317</v>
      </c>
      <c r="J132" s="94" t="s">
        <v>45</v>
      </c>
      <c r="K132" s="94" t="s">
        <v>35</v>
      </c>
      <c r="L132" s="94" t="s">
        <v>86</v>
      </c>
      <c r="M132" s="94" t="s">
        <v>325</v>
      </c>
      <c r="N132" s="94" t="s">
        <v>326</v>
      </c>
      <c r="O132" s="94" t="s">
        <v>326</v>
      </c>
      <c r="P132" s="98" t="s">
        <v>18</v>
      </c>
      <c r="Q132" s="94" t="s">
        <v>456</v>
      </c>
      <c r="R132" s="101" t="s">
        <v>48</v>
      </c>
    </row>
    <row r="133" spans="1:18" ht="16">
      <c r="A133" s="102">
        <v>2111396</v>
      </c>
      <c r="B133" s="94" t="s">
        <v>579</v>
      </c>
      <c r="C133" s="94" t="s">
        <v>393</v>
      </c>
      <c r="D133" s="94" t="s">
        <v>372</v>
      </c>
      <c r="E133" s="94" t="s">
        <v>315</v>
      </c>
      <c r="F133" s="94" t="s">
        <v>449</v>
      </c>
      <c r="G133" s="94" t="s">
        <v>34</v>
      </c>
      <c r="H133" s="94" t="s">
        <v>22</v>
      </c>
      <c r="I133" s="94" t="s">
        <v>317</v>
      </c>
      <c r="J133" s="94" t="s">
        <v>44</v>
      </c>
      <c r="K133" s="94" t="s">
        <v>35</v>
      </c>
      <c r="L133" s="94" t="s">
        <v>86</v>
      </c>
      <c r="M133" s="94" t="s">
        <v>318</v>
      </c>
      <c r="N133" s="94" t="s">
        <v>319</v>
      </c>
      <c r="O133" s="94" t="s">
        <v>319</v>
      </c>
      <c r="P133" s="98" t="s">
        <v>315</v>
      </c>
      <c r="Q133" s="94" t="s">
        <v>449</v>
      </c>
      <c r="R133" s="101" t="s">
        <v>34</v>
      </c>
    </row>
    <row r="134" spans="1:18" ht="16">
      <c r="A134" s="102">
        <v>2113773</v>
      </c>
      <c r="B134" s="94" t="s">
        <v>580</v>
      </c>
      <c r="C134" s="94" t="s">
        <v>200</v>
      </c>
      <c r="D134" s="94" t="s">
        <v>542</v>
      </c>
      <c r="E134" s="94" t="s">
        <v>419</v>
      </c>
      <c r="F134" s="94" t="s">
        <v>456</v>
      </c>
      <c r="G134" s="94" t="s">
        <v>53</v>
      </c>
      <c r="H134" s="94" t="s">
        <v>22</v>
      </c>
      <c r="I134" s="94" t="s">
        <v>317</v>
      </c>
      <c r="J134" s="94" t="s">
        <v>45</v>
      </c>
      <c r="K134" s="94" t="s">
        <v>35</v>
      </c>
      <c r="L134" s="94" t="s">
        <v>86</v>
      </c>
      <c r="M134" s="94" t="s">
        <v>325</v>
      </c>
      <c r="N134" s="94" t="s">
        <v>326</v>
      </c>
      <c r="O134" s="94" t="s">
        <v>326</v>
      </c>
      <c r="P134" s="98" t="s">
        <v>419</v>
      </c>
      <c r="Q134" s="94" t="s">
        <v>456</v>
      </c>
      <c r="R134" s="101" t="s">
        <v>53</v>
      </c>
    </row>
    <row r="135" spans="1:18" ht="16">
      <c r="A135" s="102">
        <v>2115302</v>
      </c>
      <c r="B135" s="94" t="s">
        <v>581</v>
      </c>
      <c r="C135" s="94" t="s">
        <v>271</v>
      </c>
      <c r="D135" s="94" t="s">
        <v>524</v>
      </c>
      <c r="E135" s="94" t="s">
        <v>582</v>
      </c>
      <c r="F135" s="94" t="s">
        <v>583</v>
      </c>
      <c r="G135" s="94" t="s">
        <v>33</v>
      </c>
      <c r="H135" s="94" t="s">
        <v>584</v>
      </c>
      <c r="I135" s="94" t="s">
        <v>317</v>
      </c>
      <c r="J135" s="94" t="s">
        <v>45</v>
      </c>
      <c r="K135" s="94" t="s">
        <v>35</v>
      </c>
      <c r="L135" s="94" t="s">
        <v>86</v>
      </c>
      <c r="M135" s="94" t="s">
        <v>325</v>
      </c>
      <c r="N135" s="94" t="s">
        <v>326</v>
      </c>
      <c r="O135" s="94" t="s">
        <v>326</v>
      </c>
      <c r="P135" s="98" t="s">
        <v>582</v>
      </c>
      <c r="Q135" s="94" t="s">
        <v>583</v>
      </c>
      <c r="R135" s="101" t="s">
        <v>33</v>
      </c>
    </row>
    <row r="136" spans="1:18" ht="16">
      <c r="A136" s="102">
        <v>2114798</v>
      </c>
      <c r="B136" s="94" t="s">
        <v>351</v>
      </c>
      <c r="C136" s="94" t="s">
        <v>585</v>
      </c>
      <c r="D136" s="94" t="s">
        <v>553</v>
      </c>
      <c r="E136" s="94" t="s">
        <v>354</v>
      </c>
      <c r="F136" s="94" t="s">
        <v>324</v>
      </c>
      <c r="G136" s="94" t="s">
        <v>41</v>
      </c>
      <c r="H136" s="94" t="s">
        <v>338</v>
      </c>
      <c r="I136" s="94" t="s">
        <v>317</v>
      </c>
      <c r="J136" s="94" t="s">
        <v>44</v>
      </c>
      <c r="K136" s="94" t="s">
        <v>35</v>
      </c>
      <c r="L136" s="94" t="s">
        <v>86</v>
      </c>
      <c r="M136" s="94" t="s">
        <v>318</v>
      </c>
      <c r="N136" s="94" t="s">
        <v>319</v>
      </c>
      <c r="O136" s="94" t="s">
        <v>319</v>
      </c>
      <c r="P136" s="98" t="s">
        <v>354</v>
      </c>
      <c r="Q136" s="94" t="s">
        <v>324</v>
      </c>
      <c r="R136" s="101" t="s">
        <v>41</v>
      </c>
    </row>
    <row r="137" spans="1:18" ht="16">
      <c r="A137" s="102">
        <v>2113883</v>
      </c>
      <c r="B137" s="94" t="s">
        <v>540</v>
      </c>
      <c r="C137" s="94" t="s">
        <v>586</v>
      </c>
      <c r="D137" s="94" t="s">
        <v>403</v>
      </c>
      <c r="E137" s="94" t="s">
        <v>417</v>
      </c>
      <c r="F137" s="94" t="s">
        <v>449</v>
      </c>
      <c r="G137" s="94" t="s">
        <v>48</v>
      </c>
      <c r="H137" s="94" t="s">
        <v>21</v>
      </c>
      <c r="I137" s="94" t="s">
        <v>317</v>
      </c>
      <c r="J137" s="94" t="s">
        <v>45</v>
      </c>
      <c r="K137" s="94" t="s">
        <v>35</v>
      </c>
      <c r="L137" s="94" t="s">
        <v>86</v>
      </c>
      <c r="M137" s="94" t="s">
        <v>325</v>
      </c>
      <c r="N137" s="94" t="s">
        <v>326</v>
      </c>
      <c r="O137" s="94" t="s">
        <v>326</v>
      </c>
      <c r="P137" s="98" t="s">
        <v>417</v>
      </c>
      <c r="Q137" s="94" t="s">
        <v>449</v>
      </c>
      <c r="R137" s="101" t="s">
        <v>48</v>
      </c>
    </row>
    <row r="138" spans="1:18" ht="16">
      <c r="A138" s="102">
        <v>2113414</v>
      </c>
      <c r="B138" s="94" t="s">
        <v>587</v>
      </c>
      <c r="C138" s="94" t="s">
        <v>458</v>
      </c>
      <c r="D138" s="94" t="s">
        <v>524</v>
      </c>
      <c r="E138" s="94" t="s">
        <v>335</v>
      </c>
      <c r="F138" s="94" t="s">
        <v>462</v>
      </c>
      <c r="G138" s="94" t="s">
        <v>53</v>
      </c>
      <c r="H138" s="94" t="s">
        <v>22</v>
      </c>
      <c r="I138" s="94" t="s">
        <v>317</v>
      </c>
      <c r="J138" s="94" t="s">
        <v>45</v>
      </c>
      <c r="K138" s="94" t="s">
        <v>35</v>
      </c>
      <c r="L138" s="94" t="s">
        <v>86</v>
      </c>
      <c r="M138" s="94" t="s">
        <v>325</v>
      </c>
      <c r="N138" s="94" t="s">
        <v>326</v>
      </c>
      <c r="O138" s="94" t="s">
        <v>326</v>
      </c>
      <c r="P138" s="98" t="s">
        <v>335</v>
      </c>
      <c r="Q138" s="94" t="s">
        <v>462</v>
      </c>
      <c r="R138" s="101" t="s">
        <v>53</v>
      </c>
    </row>
    <row r="139" spans="1:18" ht="16">
      <c r="A139" s="102">
        <v>2111448</v>
      </c>
      <c r="B139" s="94" t="s">
        <v>588</v>
      </c>
      <c r="C139" s="94" t="s">
        <v>192</v>
      </c>
      <c r="D139" s="94" t="s">
        <v>372</v>
      </c>
      <c r="E139" s="94" t="s">
        <v>391</v>
      </c>
      <c r="F139" s="94" t="s">
        <v>383</v>
      </c>
      <c r="G139" s="94" t="s">
        <v>37</v>
      </c>
      <c r="H139" s="94" t="s">
        <v>373</v>
      </c>
      <c r="I139" s="94" t="s">
        <v>317</v>
      </c>
      <c r="J139" s="94" t="s">
        <v>44</v>
      </c>
      <c r="K139" s="94" t="s">
        <v>35</v>
      </c>
      <c r="L139" s="94" t="s">
        <v>86</v>
      </c>
      <c r="M139" s="94" t="s">
        <v>318</v>
      </c>
      <c r="N139" s="94" t="s">
        <v>319</v>
      </c>
      <c r="O139" s="94" t="s">
        <v>319</v>
      </c>
      <c r="P139" s="98" t="s">
        <v>391</v>
      </c>
      <c r="Q139" s="94" t="s">
        <v>383</v>
      </c>
      <c r="R139" s="101" t="s">
        <v>37</v>
      </c>
    </row>
    <row r="140" spans="1:18" ht="16">
      <c r="A140" s="102">
        <v>2111888</v>
      </c>
      <c r="B140" s="94" t="s">
        <v>589</v>
      </c>
      <c r="C140" s="94" t="s">
        <v>416</v>
      </c>
      <c r="D140" s="94" t="s">
        <v>329</v>
      </c>
      <c r="E140" s="94" t="s">
        <v>382</v>
      </c>
      <c r="F140" s="94" t="s">
        <v>456</v>
      </c>
      <c r="G140" s="94" t="s">
        <v>50</v>
      </c>
      <c r="H140" s="94" t="s">
        <v>22</v>
      </c>
      <c r="I140" s="94" t="s">
        <v>317</v>
      </c>
      <c r="J140" s="94" t="s">
        <v>45</v>
      </c>
      <c r="K140" s="94" t="s">
        <v>35</v>
      </c>
      <c r="L140" s="94" t="s">
        <v>86</v>
      </c>
      <c r="M140" s="94" t="s">
        <v>325</v>
      </c>
      <c r="N140" s="94" t="s">
        <v>326</v>
      </c>
      <c r="O140" s="94" t="s">
        <v>326</v>
      </c>
      <c r="P140" s="98" t="s">
        <v>382</v>
      </c>
      <c r="Q140" s="94" t="s">
        <v>456</v>
      </c>
      <c r="R140" s="101" t="s">
        <v>50</v>
      </c>
    </row>
    <row r="141" spans="1:18" ht="16">
      <c r="A141" s="102">
        <v>2110446</v>
      </c>
      <c r="B141" s="94" t="s">
        <v>590</v>
      </c>
      <c r="C141" s="94" t="s">
        <v>559</v>
      </c>
      <c r="D141" s="94" t="s">
        <v>314</v>
      </c>
      <c r="E141" s="94" t="s">
        <v>354</v>
      </c>
      <c r="F141" s="94" t="s">
        <v>342</v>
      </c>
      <c r="G141" s="94" t="s">
        <v>53</v>
      </c>
      <c r="H141" s="94" t="s">
        <v>21</v>
      </c>
      <c r="I141" s="94" t="s">
        <v>317</v>
      </c>
      <c r="J141" s="94" t="s">
        <v>44</v>
      </c>
      <c r="K141" s="94" t="s">
        <v>35</v>
      </c>
      <c r="L141" s="94" t="s">
        <v>86</v>
      </c>
      <c r="M141" s="94" t="s">
        <v>318</v>
      </c>
      <c r="N141" s="94" t="s">
        <v>319</v>
      </c>
      <c r="O141" s="94" t="s">
        <v>319</v>
      </c>
      <c r="P141" s="98" t="s">
        <v>354</v>
      </c>
      <c r="Q141" s="94" t="s">
        <v>342</v>
      </c>
      <c r="R141" s="101" t="s">
        <v>53</v>
      </c>
    </row>
    <row r="142" spans="1:18" ht="16">
      <c r="A142" s="102">
        <v>2112288</v>
      </c>
      <c r="B142" s="94" t="s">
        <v>591</v>
      </c>
      <c r="C142" s="94" t="s">
        <v>356</v>
      </c>
      <c r="D142" s="94" t="s">
        <v>372</v>
      </c>
      <c r="E142" s="94" t="s">
        <v>382</v>
      </c>
      <c r="F142" s="94" t="s">
        <v>456</v>
      </c>
      <c r="G142" s="94" t="s">
        <v>53</v>
      </c>
      <c r="H142" s="94" t="s">
        <v>21</v>
      </c>
      <c r="I142" s="94" t="s">
        <v>317</v>
      </c>
      <c r="J142" s="94" t="s">
        <v>44</v>
      </c>
      <c r="K142" s="94" t="s">
        <v>35</v>
      </c>
      <c r="L142" s="94" t="s">
        <v>86</v>
      </c>
      <c r="M142" s="94" t="s">
        <v>318</v>
      </c>
      <c r="N142" s="94" t="s">
        <v>319</v>
      </c>
      <c r="O142" s="94" t="s">
        <v>319</v>
      </c>
      <c r="P142" s="98" t="s">
        <v>382</v>
      </c>
      <c r="Q142" s="94" t="s">
        <v>456</v>
      </c>
      <c r="R142" s="101" t="s">
        <v>53</v>
      </c>
    </row>
    <row r="143" spans="1:18" ht="16">
      <c r="A143" s="102">
        <v>2111432</v>
      </c>
      <c r="B143" s="94" t="s">
        <v>592</v>
      </c>
      <c r="C143" s="94" t="s">
        <v>593</v>
      </c>
      <c r="D143" s="94" t="s">
        <v>403</v>
      </c>
      <c r="E143" s="94" t="s">
        <v>584</v>
      </c>
      <c r="F143" s="94" t="s">
        <v>594</v>
      </c>
      <c r="G143" s="94" t="s">
        <v>373</v>
      </c>
      <c r="H143" s="94" t="s">
        <v>537</v>
      </c>
      <c r="I143" s="94" t="s">
        <v>317</v>
      </c>
      <c r="J143" s="94" t="s">
        <v>45</v>
      </c>
      <c r="K143" s="94" t="s">
        <v>35</v>
      </c>
      <c r="L143" s="94" t="s">
        <v>86</v>
      </c>
      <c r="M143" s="94" t="s">
        <v>325</v>
      </c>
      <c r="N143" s="94" t="s">
        <v>326</v>
      </c>
      <c r="O143" s="94" t="s">
        <v>326</v>
      </c>
      <c r="P143" s="98" t="s">
        <v>584</v>
      </c>
      <c r="Q143" s="94" t="s">
        <v>594</v>
      </c>
      <c r="R143" s="101" t="s">
        <v>373</v>
      </c>
    </row>
    <row r="144" spans="1:18" ht="16">
      <c r="A144" s="102">
        <v>2112945</v>
      </c>
      <c r="B144" s="94" t="s">
        <v>595</v>
      </c>
      <c r="C144" s="94" t="s">
        <v>596</v>
      </c>
      <c r="D144" s="94" t="s">
        <v>511</v>
      </c>
      <c r="E144" s="94" t="s">
        <v>422</v>
      </c>
      <c r="F144" s="94" t="s">
        <v>362</v>
      </c>
      <c r="G144" s="94" t="s">
        <v>48</v>
      </c>
      <c r="H144" s="94" t="s">
        <v>21</v>
      </c>
      <c r="I144" s="94" t="s">
        <v>317</v>
      </c>
      <c r="J144" s="94" t="s">
        <v>45</v>
      </c>
      <c r="K144" s="94" t="s">
        <v>35</v>
      </c>
      <c r="L144" s="94" t="s">
        <v>86</v>
      </c>
      <c r="M144" s="94" t="s">
        <v>325</v>
      </c>
      <c r="N144" s="94" t="s">
        <v>326</v>
      </c>
      <c r="O144" s="94" t="s">
        <v>326</v>
      </c>
      <c r="P144" s="98" t="s">
        <v>422</v>
      </c>
      <c r="Q144" s="94" t="s">
        <v>362</v>
      </c>
      <c r="R144" s="101" t="s">
        <v>48</v>
      </c>
    </row>
    <row r="145" spans="1:18" ht="16">
      <c r="A145" s="102">
        <v>2114911</v>
      </c>
      <c r="B145" s="94" t="s">
        <v>551</v>
      </c>
      <c r="C145" s="94" t="s">
        <v>321</v>
      </c>
      <c r="D145" s="94" t="s">
        <v>553</v>
      </c>
      <c r="E145" s="94" t="s">
        <v>350</v>
      </c>
      <c r="F145" s="94" t="s">
        <v>342</v>
      </c>
      <c r="G145" s="94" t="s">
        <v>53</v>
      </c>
      <c r="H145" s="94" t="s">
        <v>21</v>
      </c>
      <c r="I145" s="94" t="s">
        <v>317</v>
      </c>
      <c r="J145" s="94" t="s">
        <v>44</v>
      </c>
      <c r="K145" s="94" t="s">
        <v>35</v>
      </c>
      <c r="L145" s="94" t="s">
        <v>86</v>
      </c>
      <c r="M145" s="94" t="s">
        <v>318</v>
      </c>
      <c r="N145" s="94" t="s">
        <v>319</v>
      </c>
      <c r="O145" s="94" t="s">
        <v>319</v>
      </c>
      <c r="P145" s="98" t="s">
        <v>350</v>
      </c>
      <c r="Q145" s="94" t="s">
        <v>342</v>
      </c>
      <c r="R145" s="101" t="s">
        <v>53</v>
      </c>
    </row>
    <row r="146" spans="1:18" ht="16">
      <c r="A146" s="102">
        <v>2113518</v>
      </c>
      <c r="B146" s="94" t="s">
        <v>597</v>
      </c>
      <c r="C146" s="94" t="s">
        <v>236</v>
      </c>
      <c r="D146" s="94" t="s">
        <v>557</v>
      </c>
      <c r="E146" s="94" t="s">
        <v>18</v>
      </c>
      <c r="F146" s="94" t="s">
        <v>446</v>
      </c>
      <c r="G146" s="94" t="s">
        <v>46</v>
      </c>
      <c r="H146" s="94" t="s">
        <v>22</v>
      </c>
      <c r="I146" s="94" t="s">
        <v>317</v>
      </c>
      <c r="J146" s="94" t="s">
        <v>44</v>
      </c>
      <c r="K146" s="94" t="s">
        <v>35</v>
      </c>
      <c r="L146" s="94" t="s">
        <v>86</v>
      </c>
      <c r="M146" s="94" t="s">
        <v>318</v>
      </c>
      <c r="N146" s="94" t="s">
        <v>319</v>
      </c>
      <c r="O146" s="94" t="s">
        <v>319</v>
      </c>
      <c r="P146" s="98" t="s">
        <v>18</v>
      </c>
      <c r="Q146" s="94" t="s">
        <v>446</v>
      </c>
      <c r="R146" s="101" t="s">
        <v>46</v>
      </c>
    </row>
    <row r="147" spans="1:18" ht="16">
      <c r="A147" s="102">
        <v>2110274</v>
      </c>
      <c r="B147" s="94" t="s">
        <v>598</v>
      </c>
      <c r="C147" s="94" t="s">
        <v>78</v>
      </c>
      <c r="D147" s="94" t="s">
        <v>396</v>
      </c>
      <c r="E147" s="94" t="s">
        <v>386</v>
      </c>
      <c r="F147" s="94" t="s">
        <v>388</v>
      </c>
      <c r="G147" s="94" t="s">
        <v>46</v>
      </c>
      <c r="H147" s="94" t="s">
        <v>20</v>
      </c>
      <c r="I147" s="94" t="s">
        <v>317</v>
      </c>
      <c r="J147" s="94" t="s">
        <v>45</v>
      </c>
      <c r="K147" s="94" t="s">
        <v>35</v>
      </c>
      <c r="L147" s="94" t="s">
        <v>86</v>
      </c>
      <c r="M147" s="94" t="s">
        <v>325</v>
      </c>
      <c r="N147" s="94" t="s">
        <v>326</v>
      </c>
      <c r="O147" s="94" t="s">
        <v>326</v>
      </c>
      <c r="P147" s="98" t="s">
        <v>357</v>
      </c>
      <c r="Q147" s="94" t="s">
        <v>358</v>
      </c>
      <c r="R147" s="101" t="s">
        <v>53</v>
      </c>
    </row>
    <row r="148" spans="1:18" ht="16">
      <c r="A148" s="102">
        <v>2112342</v>
      </c>
      <c r="B148" s="94" t="s">
        <v>599</v>
      </c>
      <c r="C148" s="94" t="s">
        <v>600</v>
      </c>
      <c r="D148" s="94" t="s">
        <v>329</v>
      </c>
      <c r="E148" s="94" t="s">
        <v>550</v>
      </c>
      <c r="F148" s="94" t="s">
        <v>462</v>
      </c>
      <c r="G148" s="94" t="s">
        <v>56</v>
      </c>
      <c r="H148" s="94" t="s">
        <v>20</v>
      </c>
      <c r="I148" s="94" t="s">
        <v>317</v>
      </c>
      <c r="J148" s="94" t="s">
        <v>45</v>
      </c>
      <c r="K148" s="94" t="s">
        <v>35</v>
      </c>
      <c r="L148" s="94" t="s">
        <v>86</v>
      </c>
      <c r="M148" s="94" t="s">
        <v>325</v>
      </c>
      <c r="N148" s="94" t="s">
        <v>326</v>
      </c>
      <c r="O148" s="94" t="s">
        <v>326</v>
      </c>
      <c r="P148" s="98" t="s">
        <v>550</v>
      </c>
      <c r="Q148" s="94" t="s">
        <v>462</v>
      </c>
      <c r="R148" s="101" t="s">
        <v>56</v>
      </c>
    </row>
    <row r="149" spans="1:18" ht="16">
      <c r="A149" s="102">
        <v>2110509</v>
      </c>
      <c r="B149" s="94" t="s">
        <v>601</v>
      </c>
      <c r="C149" s="94" t="s">
        <v>352</v>
      </c>
      <c r="D149" s="94" t="s">
        <v>349</v>
      </c>
      <c r="E149" s="94" t="s">
        <v>554</v>
      </c>
      <c r="F149" s="94" t="s">
        <v>362</v>
      </c>
      <c r="G149" s="94" t="s">
        <v>45</v>
      </c>
      <c r="H149" s="94" t="s">
        <v>22</v>
      </c>
      <c r="I149" s="94" t="s">
        <v>317</v>
      </c>
      <c r="J149" s="94" t="s">
        <v>45</v>
      </c>
      <c r="K149" s="94" t="s">
        <v>35</v>
      </c>
      <c r="L149" s="94" t="s">
        <v>86</v>
      </c>
      <c r="M149" s="94" t="s">
        <v>325</v>
      </c>
      <c r="N149" s="94" t="s">
        <v>326</v>
      </c>
      <c r="O149" s="94" t="s">
        <v>326</v>
      </c>
      <c r="P149" s="98" t="s">
        <v>554</v>
      </c>
      <c r="Q149" s="94" t="s">
        <v>362</v>
      </c>
      <c r="R149" s="101" t="s">
        <v>45</v>
      </c>
    </row>
    <row r="150" spans="1:18" ht="16">
      <c r="A150" s="102">
        <v>2112173</v>
      </c>
      <c r="B150" s="94" t="s">
        <v>602</v>
      </c>
      <c r="C150" s="94" t="s">
        <v>603</v>
      </c>
      <c r="D150" s="94" t="s">
        <v>322</v>
      </c>
      <c r="E150" s="94" t="s">
        <v>419</v>
      </c>
      <c r="F150" s="94" t="s">
        <v>446</v>
      </c>
      <c r="G150" s="94" t="s">
        <v>48</v>
      </c>
      <c r="H150" s="94" t="s">
        <v>21</v>
      </c>
      <c r="I150" s="94" t="s">
        <v>317</v>
      </c>
      <c r="J150" s="94" t="s">
        <v>45</v>
      </c>
      <c r="K150" s="94" t="s">
        <v>35</v>
      </c>
      <c r="L150" s="94" t="s">
        <v>86</v>
      </c>
      <c r="M150" s="94" t="s">
        <v>325</v>
      </c>
      <c r="N150" s="94" t="s">
        <v>326</v>
      </c>
      <c r="O150" s="94" t="s">
        <v>326</v>
      </c>
      <c r="P150" s="98" t="s">
        <v>419</v>
      </c>
      <c r="Q150" s="94" t="s">
        <v>446</v>
      </c>
      <c r="R150" s="101" t="s">
        <v>48</v>
      </c>
    </row>
    <row r="151" spans="1:18" ht="16">
      <c r="A151" s="102">
        <v>2115177</v>
      </c>
      <c r="B151" s="94" t="s">
        <v>604</v>
      </c>
      <c r="C151" s="94" t="s">
        <v>436</v>
      </c>
      <c r="D151" s="94" t="s">
        <v>511</v>
      </c>
      <c r="E151" s="94" t="s">
        <v>341</v>
      </c>
      <c r="F151" s="94" t="s">
        <v>342</v>
      </c>
      <c r="G151" s="94" t="s">
        <v>56</v>
      </c>
      <c r="H151" s="94" t="s">
        <v>19</v>
      </c>
      <c r="I151" s="94" t="s">
        <v>317</v>
      </c>
      <c r="J151" s="94" t="s">
        <v>45</v>
      </c>
      <c r="K151" s="94" t="s">
        <v>35</v>
      </c>
      <c r="L151" s="94" t="s">
        <v>86</v>
      </c>
      <c r="M151" s="94" t="s">
        <v>325</v>
      </c>
      <c r="N151" s="94" t="s">
        <v>326</v>
      </c>
      <c r="O151" s="94" t="s">
        <v>326</v>
      </c>
      <c r="P151" s="98" t="s">
        <v>341</v>
      </c>
      <c r="Q151" s="94" t="s">
        <v>342</v>
      </c>
      <c r="R151" s="101" t="s">
        <v>56</v>
      </c>
    </row>
    <row r="152" spans="1:18" ht="16">
      <c r="A152" s="102">
        <v>2114857</v>
      </c>
      <c r="B152" s="94" t="s">
        <v>605</v>
      </c>
      <c r="C152" s="94" t="s">
        <v>606</v>
      </c>
      <c r="D152" s="94" t="s">
        <v>524</v>
      </c>
      <c r="E152" s="94" t="s">
        <v>315</v>
      </c>
      <c r="F152" s="94" t="s">
        <v>449</v>
      </c>
      <c r="G152" s="94" t="s">
        <v>48</v>
      </c>
      <c r="H152" s="94" t="s">
        <v>21</v>
      </c>
      <c r="I152" s="94" t="s">
        <v>317</v>
      </c>
      <c r="J152" s="94" t="s">
        <v>45</v>
      </c>
      <c r="K152" s="94" t="s">
        <v>35</v>
      </c>
      <c r="L152" s="94" t="s">
        <v>86</v>
      </c>
      <c r="M152" s="94" t="s">
        <v>325</v>
      </c>
      <c r="N152" s="94" t="s">
        <v>326</v>
      </c>
      <c r="O152" s="94" t="s">
        <v>326</v>
      </c>
      <c r="P152" s="98" t="s">
        <v>315</v>
      </c>
      <c r="Q152" s="94" t="s">
        <v>449</v>
      </c>
      <c r="R152" s="101" t="s">
        <v>48</v>
      </c>
    </row>
    <row r="153" spans="1:18" ht="16">
      <c r="A153" s="102">
        <v>2115169</v>
      </c>
      <c r="B153" s="94" t="s">
        <v>607</v>
      </c>
      <c r="C153" s="94" t="s">
        <v>436</v>
      </c>
      <c r="D153" s="94" t="s">
        <v>553</v>
      </c>
      <c r="E153" s="94" t="s">
        <v>391</v>
      </c>
      <c r="F153" s="94" t="s">
        <v>449</v>
      </c>
      <c r="G153" s="94" t="s">
        <v>39</v>
      </c>
      <c r="H153" s="94" t="s">
        <v>373</v>
      </c>
      <c r="I153" s="94" t="s">
        <v>317</v>
      </c>
      <c r="J153" s="94" t="s">
        <v>44</v>
      </c>
      <c r="K153" s="94" t="s">
        <v>35</v>
      </c>
      <c r="L153" s="94" t="s">
        <v>86</v>
      </c>
      <c r="M153" s="94" t="s">
        <v>318</v>
      </c>
      <c r="N153" s="94" t="s">
        <v>319</v>
      </c>
      <c r="O153" s="94" t="s">
        <v>319</v>
      </c>
      <c r="P153" s="98" t="s">
        <v>391</v>
      </c>
      <c r="Q153" s="94" t="s">
        <v>449</v>
      </c>
      <c r="R153" s="101" t="s">
        <v>39</v>
      </c>
    </row>
    <row r="154" spans="1:18" ht="16">
      <c r="A154" s="102">
        <v>2111637</v>
      </c>
      <c r="B154" s="94" t="s">
        <v>374</v>
      </c>
      <c r="C154" s="94" t="s">
        <v>608</v>
      </c>
      <c r="D154" s="94" t="s">
        <v>314</v>
      </c>
      <c r="E154" s="94" t="s">
        <v>417</v>
      </c>
      <c r="F154" s="94" t="s">
        <v>449</v>
      </c>
      <c r="G154" s="94" t="s">
        <v>53</v>
      </c>
      <c r="H154" s="94" t="s">
        <v>21</v>
      </c>
      <c r="I154" s="94" t="s">
        <v>317</v>
      </c>
      <c r="J154" s="94" t="s">
        <v>44</v>
      </c>
      <c r="K154" s="94" t="s">
        <v>35</v>
      </c>
      <c r="L154" s="94" t="s">
        <v>86</v>
      </c>
      <c r="M154" s="94" t="s">
        <v>318</v>
      </c>
      <c r="N154" s="94" t="s">
        <v>319</v>
      </c>
      <c r="O154" s="94" t="s">
        <v>319</v>
      </c>
      <c r="P154" s="98" t="s">
        <v>417</v>
      </c>
      <c r="Q154" s="94" t="s">
        <v>449</v>
      </c>
      <c r="R154" s="101" t="s">
        <v>53</v>
      </c>
    </row>
    <row r="155" spans="1:18" ht="16">
      <c r="A155" s="102">
        <v>2111762</v>
      </c>
      <c r="B155" s="94" t="s">
        <v>609</v>
      </c>
      <c r="C155" s="94" t="s">
        <v>190</v>
      </c>
      <c r="D155" s="94" t="s">
        <v>322</v>
      </c>
      <c r="E155" s="94" t="s">
        <v>610</v>
      </c>
      <c r="F155" s="94" t="s">
        <v>537</v>
      </c>
      <c r="G155" s="94" t="s">
        <v>56</v>
      </c>
      <c r="H155" s="94" t="s">
        <v>19</v>
      </c>
      <c r="I155" s="94" t="s">
        <v>317</v>
      </c>
      <c r="J155" s="94" t="s">
        <v>45</v>
      </c>
      <c r="K155" s="94" t="s">
        <v>35</v>
      </c>
      <c r="L155" s="94" t="s">
        <v>86</v>
      </c>
      <c r="M155" s="94" t="s">
        <v>325</v>
      </c>
      <c r="N155" s="94" t="s">
        <v>326</v>
      </c>
      <c r="O155" s="94" t="s">
        <v>326</v>
      </c>
      <c r="P155" s="98" t="s">
        <v>610</v>
      </c>
      <c r="Q155" s="94" t="s">
        <v>537</v>
      </c>
      <c r="R155" s="101" t="s">
        <v>56</v>
      </c>
    </row>
    <row r="156" spans="1:18" ht="16">
      <c r="A156" s="102">
        <v>2110890</v>
      </c>
      <c r="B156" s="94" t="s">
        <v>611</v>
      </c>
      <c r="C156" s="94" t="s">
        <v>402</v>
      </c>
      <c r="D156" s="94" t="s">
        <v>334</v>
      </c>
      <c r="E156" s="94" t="s">
        <v>315</v>
      </c>
      <c r="F156" s="94" t="s">
        <v>449</v>
      </c>
      <c r="G156" s="94" t="s">
        <v>49</v>
      </c>
      <c r="H156" s="94" t="s">
        <v>20</v>
      </c>
      <c r="I156" s="94" t="s">
        <v>317</v>
      </c>
      <c r="J156" s="94" t="s">
        <v>45</v>
      </c>
      <c r="K156" s="94" t="s">
        <v>35</v>
      </c>
      <c r="L156" s="94" t="s">
        <v>86</v>
      </c>
      <c r="M156" s="94" t="s">
        <v>325</v>
      </c>
      <c r="N156" s="94" t="s">
        <v>326</v>
      </c>
      <c r="O156" s="94" t="s">
        <v>326</v>
      </c>
      <c r="P156" s="98" t="s">
        <v>315</v>
      </c>
      <c r="Q156" s="94" t="s">
        <v>449</v>
      </c>
      <c r="R156" s="101" t="s">
        <v>49</v>
      </c>
    </row>
    <row r="157" spans="1:18" ht="16">
      <c r="A157" s="102">
        <v>2112278</v>
      </c>
      <c r="B157" s="94" t="s">
        <v>612</v>
      </c>
      <c r="C157" s="94" t="s">
        <v>478</v>
      </c>
      <c r="D157" s="94" t="s">
        <v>353</v>
      </c>
      <c r="E157" s="94" t="s">
        <v>346</v>
      </c>
      <c r="F157" s="94" t="s">
        <v>388</v>
      </c>
      <c r="G157" s="94" t="s">
        <v>45</v>
      </c>
      <c r="H157" s="94" t="s">
        <v>22</v>
      </c>
      <c r="I157" s="94" t="s">
        <v>317</v>
      </c>
      <c r="J157" s="94" t="s">
        <v>45</v>
      </c>
      <c r="K157" s="94" t="s">
        <v>35</v>
      </c>
      <c r="L157" s="94" t="s">
        <v>86</v>
      </c>
      <c r="M157" s="94" t="s">
        <v>325</v>
      </c>
      <c r="N157" s="94" t="s">
        <v>326</v>
      </c>
      <c r="O157" s="94" t="s">
        <v>326</v>
      </c>
      <c r="P157" s="98" t="s">
        <v>346</v>
      </c>
      <c r="Q157" s="94" t="s">
        <v>388</v>
      </c>
      <c r="R157" s="101" t="s">
        <v>45</v>
      </c>
    </row>
    <row r="158" spans="1:18" ht="16">
      <c r="A158" s="102">
        <v>2111018</v>
      </c>
      <c r="B158" s="94" t="s">
        <v>613</v>
      </c>
      <c r="C158" s="94" t="s">
        <v>482</v>
      </c>
      <c r="D158" s="94" t="s">
        <v>334</v>
      </c>
      <c r="E158" s="94" t="s">
        <v>323</v>
      </c>
      <c r="F158" s="94" t="s">
        <v>347</v>
      </c>
      <c r="G158" s="94" t="s">
        <v>49</v>
      </c>
      <c r="H158" s="94" t="s">
        <v>20</v>
      </c>
      <c r="I158" s="94" t="s">
        <v>317</v>
      </c>
      <c r="J158" s="94" t="s">
        <v>45</v>
      </c>
      <c r="K158" s="94" t="s">
        <v>35</v>
      </c>
      <c r="L158" s="94" t="s">
        <v>86</v>
      </c>
      <c r="M158" s="94" t="s">
        <v>325</v>
      </c>
      <c r="N158" s="94" t="s">
        <v>326</v>
      </c>
      <c r="O158" s="94" t="s">
        <v>326</v>
      </c>
      <c r="P158" s="98" t="s">
        <v>323</v>
      </c>
      <c r="Q158" s="94" t="s">
        <v>347</v>
      </c>
      <c r="R158" s="101" t="s">
        <v>49</v>
      </c>
    </row>
    <row r="159" spans="1:18" ht="16">
      <c r="A159" s="102">
        <v>2110152</v>
      </c>
      <c r="B159" s="94" t="s">
        <v>374</v>
      </c>
      <c r="C159" s="94" t="s">
        <v>398</v>
      </c>
      <c r="D159" s="94" t="s">
        <v>353</v>
      </c>
      <c r="E159" s="94" t="s">
        <v>455</v>
      </c>
      <c r="F159" s="94" t="s">
        <v>456</v>
      </c>
      <c r="G159" s="94" t="s">
        <v>45</v>
      </c>
      <c r="H159" s="94" t="s">
        <v>22</v>
      </c>
      <c r="I159" s="94" t="s">
        <v>317</v>
      </c>
      <c r="J159" s="94" t="s">
        <v>45</v>
      </c>
      <c r="K159" s="94" t="s">
        <v>35</v>
      </c>
      <c r="L159" s="94" t="s">
        <v>86</v>
      </c>
      <c r="M159" s="94" t="s">
        <v>325</v>
      </c>
      <c r="N159" s="94" t="s">
        <v>326</v>
      </c>
      <c r="O159" s="94" t="s">
        <v>326</v>
      </c>
      <c r="P159" s="98" t="s">
        <v>455</v>
      </c>
      <c r="Q159" s="94" t="s">
        <v>456</v>
      </c>
      <c r="R159" s="101" t="s">
        <v>45</v>
      </c>
    </row>
    <row r="160" spans="1:18" ht="16">
      <c r="A160" s="102">
        <v>2112185</v>
      </c>
      <c r="B160" s="94" t="s">
        <v>614</v>
      </c>
      <c r="C160" s="94" t="s">
        <v>352</v>
      </c>
      <c r="D160" s="94" t="s">
        <v>403</v>
      </c>
      <c r="E160" s="94" t="s">
        <v>323</v>
      </c>
      <c r="F160" s="94" t="s">
        <v>347</v>
      </c>
      <c r="G160" s="94" t="s">
        <v>48</v>
      </c>
      <c r="H160" s="94" t="s">
        <v>21</v>
      </c>
      <c r="I160" s="94" t="s">
        <v>317</v>
      </c>
      <c r="J160" s="94" t="s">
        <v>45</v>
      </c>
      <c r="K160" s="94" t="s">
        <v>35</v>
      </c>
      <c r="L160" s="94" t="s">
        <v>86</v>
      </c>
      <c r="M160" s="94" t="s">
        <v>325</v>
      </c>
      <c r="N160" s="94" t="s">
        <v>326</v>
      </c>
      <c r="O160" s="94" t="s">
        <v>326</v>
      </c>
      <c r="P160" s="98" t="s">
        <v>323</v>
      </c>
      <c r="Q160" s="94" t="s">
        <v>347</v>
      </c>
      <c r="R160" s="101" t="s">
        <v>48</v>
      </c>
    </row>
    <row r="161" spans="1:18" ht="16">
      <c r="A161" s="102">
        <v>2115231</v>
      </c>
      <c r="B161" s="94" t="s">
        <v>615</v>
      </c>
      <c r="C161" s="94" t="s">
        <v>375</v>
      </c>
      <c r="D161" s="94" t="s">
        <v>403</v>
      </c>
      <c r="E161" s="94" t="s">
        <v>405</v>
      </c>
      <c r="F161" s="94" t="s">
        <v>358</v>
      </c>
      <c r="G161" s="94" t="s">
        <v>39</v>
      </c>
      <c r="H161" s="94" t="s">
        <v>373</v>
      </c>
      <c r="I161" s="94" t="s">
        <v>317</v>
      </c>
      <c r="J161" s="94" t="s">
        <v>45</v>
      </c>
      <c r="K161" s="94" t="s">
        <v>35</v>
      </c>
      <c r="L161" s="94" t="s">
        <v>86</v>
      </c>
      <c r="M161" s="94" t="s">
        <v>325</v>
      </c>
      <c r="N161" s="94" t="s">
        <v>326</v>
      </c>
      <c r="O161" s="94" t="s">
        <v>326</v>
      </c>
      <c r="P161" s="98" t="s">
        <v>405</v>
      </c>
      <c r="Q161" s="94" t="s">
        <v>358</v>
      </c>
      <c r="R161" s="101" t="s">
        <v>39</v>
      </c>
    </row>
    <row r="162" spans="1:18" ht="16">
      <c r="A162" s="102">
        <v>2112737</v>
      </c>
      <c r="B162" s="94" t="s">
        <v>616</v>
      </c>
      <c r="C162" s="94" t="s">
        <v>208</v>
      </c>
      <c r="D162" s="94" t="s">
        <v>524</v>
      </c>
      <c r="E162" s="94" t="s">
        <v>323</v>
      </c>
      <c r="F162" s="94" t="s">
        <v>347</v>
      </c>
      <c r="G162" s="94" t="s">
        <v>48</v>
      </c>
      <c r="H162" s="94" t="s">
        <v>21</v>
      </c>
      <c r="I162" s="94" t="s">
        <v>317</v>
      </c>
      <c r="J162" s="94" t="s">
        <v>45</v>
      </c>
      <c r="K162" s="94" t="s">
        <v>35</v>
      </c>
      <c r="L162" s="94" t="s">
        <v>86</v>
      </c>
      <c r="M162" s="94" t="s">
        <v>325</v>
      </c>
      <c r="N162" s="94" t="s">
        <v>326</v>
      </c>
      <c r="O162" s="94" t="s">
        <v>326</v>
      </c>
      <c r="P162" s="98" t="s">
        <v>323</v>
      </c>
      <c r="Q162" s="94" t="s">
        <v>347</v>
      </c>
      <c r="R162" s="101" t="s">
        <v>48</v>
      </c>
    </row>
    <row r="163" spans="1:18" ht="16">
      <c r="A163" s="102">
        <v>2110023</v>
      </c>
      <c r="B163" s="94" t="s">
        <v>617</v>
      </c>
      <c r="C163" s="94" t="s">
        <v>69</v>
      </c>
      <c r="D163" s="94" t="s">
        <v>314</v>
      </c>
      <c r="E163" s="94" t="s">
        <v>413</v>
      </c>
      <c r="F163" s="94" t="s">
        <v>23</v>
      </c>
      <c r="G163" s="94" t="s">
        <v>34</v>
      </c>
      <c r="H163" s="94" t="s">
        <v>22</v>
      </c>
      <c r="I163" s="94" t="s">
        <v>317</v>
      </c>
      <c r="J163" s="94" t="s">
        <v>44</v>
      </c>
      <c r="K163" s="94" t="s">
        <v>35</v>
      </c>
      <c r="L163" s="94" t="s">
        <v>86</v>
      </c>
      <c r="M163" s="94" t="s">
        <v>318</v>
      </c>
      <c r="N163" s="94" t="s">
        <v>319</v>
      </c>
      <c r="O163" s="94" t="s">
        <v>319</v>
      </c>
      <c r="P163" s="98" t="s">
        <v>413</v>
      </c>
      <c r="Q163" s="94" t="s">
        <v>23</v>
      </c>
      <c r="R163" s="101" t="s">
        <v>34</v>
      </c>
    </row>
    <row r="164" spans="1:18" ht="16">
      <c r="A164" s="102">
        <v>2112122</v>
      </c>
      <c r="B164" s="94" t="s">
        <v>618</v>
      </c>
      <c r="C164" s="94" t="s">
        <v>521</v>
      </c>
      <c r="D164" s="94" t="s">
        <v>322</v>
      </c>
      <c r="E164" s="94" t="s">
        <v>386</v>
      </c>
      <c r="F164" s="94" t="s">
        <v>388</v>
      </c>
      <c r="G164" s="94" t="s">
        <v>48</v>
      </c>
      <c r="H164" s="94" t="s">
        <v>21</v>
      </c>
      <c r="I164" s="94" t="s">
        <v>317</v>
      </c>
      <c r="J164" s="94" t="s">
        <v>45</v>
      </c>
      <c r="K164" s="94" t="s">
        <v>35</v>
      </c>
      <c r="L164" s="94" t="s">
        <v>86</v>
      </c>
      <c r="M164" s="94" t="s">
        <v>325</v>
      </c>
      <c r="N164" s="94" t="s">
        <v>326</v>
      </c>
      <c r="O164" s="94" t="s">
        <v>326</v>
      </c>
      <c r="P164" s="98" t="s">
        <v>386</v>
      </c>
      <c r="Q164" s="94" t="s">
        <v>388</v>
      </c>
      <c r="R164" s="101" t="s">
        <v>48</v>
      </c>
    </row>
    <row r="165" spans="1:18" ht="16">
      <c r="A165" s="102">
        <v>2110759</v>
      </c>
      <c r="B165" s="94" t="s">
        <v>619</v>
      </c>
      <c r="C165" s="94" t="s">
        <v>214</v>
      </c>
      <c r="D165" s="94" t="s">
        <v>376</v>
      </c>
      <c r="E165" s="94" t="s">
        <v>373</v>
      </c>
      <c r="F165" s="94" t="s">
        <v>324</v>
      </c>
      <c r="G165" s="94" t="s">
        <v>53</v>
      </c>
      <c r="H165" s="94" t="s">
        <v>21</v>
      </c>
      <c r="I165" s="94" t="s">
        <v>317</v>
      </c>
      <c r="J165" s="94" t="s">
        <v>44</v>
      </c>
      <c r="K165" s="94" t="s">
        <v>35</v>
      </c>
      <c r="L165" s="94" t="s">
        <v>86</v>
      </c>
      <c r="M165" s="94" t="s">
        <v>318</v>
      </c>
      <c r="N165" s="94" t="s">
        <v>319</v>
      </c>
      <c r="O165" s="94" t="s">
        <v>319</v>
      </c>
      <c r="P165" s="98" t="s">
        <v>373</v>
      </c>
      <c r="Q165" s="94" t="s">
        <v>324</v>
      </c>
      <c r="R165" s="101" t="s">
        <v>53</v>
      </c>
    </row>
    <row r="166" spans="1:18" ht="16">
      <c r="A166" s="102">
        <v>2110479</v>
      </c>
      <c r="B166" s="94" t="s">
        <v>620</v>
      </c>
      <c r="C166" s="94" t="s">
        <v>521</v>
      </c>
      <c r="D166" s="94" t="s">
        <v>353</v>
      </c>
      <c r="E166" s="94" t="s">
        <v>335</v>
      </c>
      <c r="F166" s="94" t="s">
        <v>336</v>
      </c>
      <c r="G166" s="94" t="s">
        <v>38</v>
      </c>
      <c r="H166" s="94" t="s">
        <v>32</v>
      </c>
      <c r="I166" s="94" t="s">
        <v>317</v>
      </c>
      <c r="J166" s="94" t="s">
        <v>45</v>
      </c>
      <c r="K166" s="94" t="s">
        <v>35</v>
      </c>
      <c r="L166" s="94" t="s">
        <v>86</v>
      </c>
      <c r="M166" s="94" t="s">
        <v>325</v>
      </c>
      <c r="N166" s="94" t="s">
        <v>326</v>
      </c>
      <c r="O166" s="94" t="s">
        <v>326</v>
      </c>
      <c r="P166" s="98" t="s">
        <v>335</v>
      </c>
      <c r="Q166" s="94" t="s">
        <v>336</v>
      </c>
      <c r="R166" s="101" t="s">
        <v>38</v>
      </c>
    </row>
    <row r="167" spans="1:18" ht="16">
      <c r="A167" s="102">
        <v>2111048</v>
      </c>
      <c r="B167" s="94" t="s">
        <v>384</v>
      </c>
      <c r="C167" s="94" t="s">
        <v>621</v>
      </c>
      <c r="D167" s="94" t="s">
        <v>345</v>
      </c>
      <c r="E167" s="94" t="s">
        <v>354</v>
      </c>
      <c r="F167" s="94" t="s">
        <v>347</v>
      </c>
      <c r="G167" s="94" t="s">
        <v>32</v>
      </c>
      <c r="H167" s="94" t="s">
        <v>23</v>
      </c>
      <c r="I167" s="94" t="s">
        <v>317</v>
      </c>
      <c r="J167" s="94" t="s">
        <v>45</v>
      </c>
      <c r="K167" s="94" t="s">
        <v>35</v>
      </c>
      <c r="L167" s="94" t="s">
        <v>86</v>
      </c>
      <c r="M167" s="94" t="s">
        <v>325</v>
      </c>
      <c r="N167" s="94" t="s">
        <v>326</v>
      </c>
      <c r="O167" s="94" t="s">
        <v>326</v>
      </c>
      <c r="P167" s="98" t="s">
        <v>354</v>
      </c>
      <c r="Q167" s="94" t="s">
        <v>347</v>
      </c>
      <c r="R167" s="101" t="s">
        <v>32</v>
      </c>
    </row>
    <row r="168" spans="1:18" ht="16">
      <c r="A168" s="102">
        <v>2110451</v>
      </c>
      <c r="B168" s="94" t="s">
        <v>622</v>
      </c>
      <c r="C168" s="94" t="s">
        <v>71</v>
      </c>
      <c r="D168" s="94" t="s">
        <v>329</v>
      </c>
      <c r="E168" s="94" t="s">
        <v>370</v>
      </c>
      <c r="F168" s="94" t="s">
        <v>339</v>
      </c>
      <c r="G168" s="94" t="s">
        <v>38</v>
      </c>
      <c r="H168" s="94" t="s">
        <v>32</v>
      </c>
      <c r="I168" s="94" t="s">
        <v>317</v>
      </c>
      <c r="J168" s="94" t="s">
        <v>45</v>
      </c>
      <c r="K168" s="94" t="s">
        <v>35</v>
      </c>
      <c r="L168" s="94" t="s">
        <v>86</v>
      </c>
      <c r="M168" s="94" t="s">
        <v>325</v>
      </c>
      <c r="N168" s="94" t="s">
        <v>326</v>
      </c>
      <c r="O168" s="94" t="s">
        <v>326</v>
      </c>
      <c r="P168" s="98" t="s">
        <v>370</v>
      </c>
      <c r="Q168" s="94" t="s">
        <v>339</v>
      </c>
      <c r="R168" s="101" t="s">
        <v>38</v>
      </c>
    </row>
    <row r="169" spans="1:18" ht="16">
      <c r="A169" s="102">
        <v>2112843</v>
      </c>
      <c r="B169" s="94" t="s">
        <v>623</v>
      </c>
      <c r="C169" s="94" t="s">
        <v>624</v>
      </c>
      <c r="D169" s="94" t="s">
        <v>542</v>
      </c>
      <c r="E169" s="94" t="s">
        <v>550</v>
      </c>
      <c r="F169" s="94" t="s">
        <v>336</v>
      </c>
      <c r="G169" s="94" t="s">
        <v>48</v>
      </c>
      <c r="H169" s="94" t="s">
        <v>21</v>
      </c>
      <c r="I169" s="94" t="s">
        <v>317</v>
      </c>
      <c r="J169" s="94" t="s">
        <v>45</v>
      </c>
      <c r="K169" s="94" t="s">
        <v>35</v>
      </c>
      <c r="L169" s="94" t="s">
        <v>86</v>
      </c>
      <c r="M169" s="94" t="s">
        <v>325</v>
      </c>
      <c r="N169" s="94" t="s">
        <v>326</v>
      </c>
      <c r="O169" s="94" t="s">
        <v>326</v>
      </c>
      <c r="P169" s="98" t="s">
        <v>550</v>
      </c>
      <c r="Q169" s="94" t="s">
        <v>336</v>
      </c>
      <c r="R169" s="101" t="s">
        <v>48</v>
      </c>
    </row>
    <row r="170" spans="1:18" ht="16">
      <c r="A170" s="102">
        <v>2113946</v>
      </c>
      <c r="B170" s="94" t="s">
        <v>625</v>
      </c>
      <c r="C170" s="94" t="s">
        <v>205</v>
      </c>
      <c r="D170" s="94" t="s">
        <v>524</v>
      </c>
      <c r="E170" s="94" t="s">
        <v>554</v>
      </c>
      <c r="F170" s="94" t="s">
        <v>423</v>
      </c>
      <c r="G170" s="94" t="s">
        <v>48</v>
      </c>
      <c r="H170" s="94" t="s">
        <v>21</v>
      </c>
      <c r="I170" s="94" t="s">
        <v>317</v>
      </c>
      <c r="J170" s="94" t="s">
        <v>45</v>
      </c>
      <c r="K170" s="94" t="s">
        <v>35</v>
      </c>
      <c r="L170" s="94" t="s">
        <v>86</v>
      </c>
      <c r="M170" s="94" t="s">
        <v>325</v>
      </c>
      <c r="N170" s="94" t="s">
        <v>326</v>
      </c>
      <c r="O170" s="94" t="s">
        <v>326</v>
      </c>
      <c r="P170" s="98" t="s">
        <v>554</v>
      </c>
      <c r="Q170" s="94" t="s">
        <v>423</v>
      </c>
      <c r="R170" s="101" t="s">
        <v>48</v>
      </c>
    </row>
    <row r="171" spans="1:18" ht="16">
      <c r="A171" s="102">
        <v>2112079</v>
      </c>
      <c r="B171" s="94" t="s">
        <v>626</v>
      </c>
      <c r="C171" s="94" t="s">
        <v>627</v>
      </c>
      <c r="D171" s="94" t="s">
        <v>396</v>
      </c>
      <c r="E171" s="94" t="s">
        <v>382</v>
      </c>
      <c r="F171" s="94" t="s">
        <v>456</v>
      </c>
      <c r="G171" s="94" t="s">
        <v>49</v>
      </c>
      <c r="H171" s="94" t="s">
        <v>20</v>
      </c>
      <c r="I171" s="94" t="s">
        <v>317</v>
      </c>
      <c r="J171" s="94" t="s">
        <v>45</v>
      </c>
      <c r="K171" s="94" t="s">
        <v>35</v>
      </c>
      <c r="L171" s="94" t="s">
        <v>86</v>
      </c>
      <c r="M171" s="94" t="s">
        <v>325</v>
      </c>
      <c r="N171" s="94" t="s">
        <v>326</v>
      </c>
      <c r="O171" s="94" t="s">
        <v>326</v>
      </c>
      <c r="P171" s="98" t="s">
        <v>382</v>
      </c>
      <c r="Q171" s="94" t="s">
        <v>456</v>
      </c>
      <c r="R171" s="101" t="s">
        <v>49</v>
      </c>
    </row>
    <row r="172" spans="1:18" ht="16">
      <c r="A172" s="102">
        <v>2110866</v>
      </c>
      <c r="B172" s="94" t="s">
        <v>289</v>
      </c>
      <c r="C172" s="94" t="s">
        <v>596</v>
      </c>
      <c r="D172" s="94" t="s">
        <v>372</v>
      </c>
      <c r="E172" s="94" t="s">
        <v>507</v>
      </c>
      <c r="F172" s="94" t="s">
        <v>23</v>
      </c>
      <c r="G172" s="94" t="s">
        <v>47</v>
      </c>
      <c r="H172" s="94" t="s">
        <v>32</v>
      </c>
      <c r="I172" s="94" t="s">
        <v>317</v>
      </c>
      <c r="J172" s="94" t="s">
        <v>44</v>
      </c>
      <c r="K172" s="94" t="s">
        <v>35</v>
      </c>
      <c r="L172" s="94" t="s">
        <v>86</v>
      </c>
      <c r="M172" s="94" t="s">
        <v>318</v>
      </c>
      <c r="N172" s="94" t="s">
        <v>319</v>
      </c>
      <c r="O172" s="94" t="s">
        <v>319</v>
      </c>
      <c r="P172" s="98" t="s">
        <v>507</v>
      </c>
      <c r="Q172" s="94" t="s">
        <v>23</v>
      </c>
      <c r="R172" s="101" t="s">
        <v>47</v>
      </c>
    </row>
    <row r="173" spans="1:18" ht="16">
      <c r="A173" s="102">
        <v>2111666</v>
      </c>
      <c r="B173" s="94" t="s">
        <v>628</v>
      </c>
      <c r="C173" s="94" t="s">
        <v>205</v>
      </c>
      <c r="D173" s="94" t="s">
        <v>322</v>
      </c>
      <c r="E173" s="94" t="s">
        <v>550</v>
      </c>
      <c r="F173" s="94" t="s">
        <v>342</v>
      </c>
      <c r="G173" s="94" t="s">
        <v>48</v>
      </c>
      <c r="H173" s="94" t="s">
        <v>21</v>
      </c>
      <c r="I173" s="94" t="s">
        <v>317</v>
      </c>
      <c r="J173" s="94" t="s">
        <v>45</v>
      </c>
      <c r="K173" s="94" t="s">
        <v>35</v>
      </c>
      <c r="L173" s="94" t="s">
        <v>86</v>
      </c>
      <c r="M173" s="94" t="s">
        <v>325</v>
      </c>
      <c r="N173" s="94" t="s">
        <v>326</v>
      </c>
      <c r="O173" s="94" t="s">
        <v>326</v>
      </c>
      <c r="P173" s="98" t="s">
        <v>550</v>
      </c>
      <c r="Q173" s="94" t="s">
        <v>342</v>
      </c>
      <c r="R173" s="101" t="s">
        <v>48</v>
      </c>
    </row>
    <row r="174" spans="1:18" ht="16">
      <c r="A174" s="102">
        <v>2111498</v>
      </c>
      <c r="B174" s="94" t="s">
        <v>629</v>
      </c>
      <c r="C174" s="94" t="s">
        <v>442</v>
      </c>
      <c r="D174" s="94" t="s">
        <v>345</v>
      </c>
      <c r="E174" s="94" t="s">
        <v>519</v>
      </c>
      <c r="F174" s="94" t="s">
        <v>23</v>
      </c>
      <c r="G174" s="94" t="s">
        <v>45</v>
      </c>
      <c r="H174" s="94" t="s">
        <v>22</v>
      </c>
      <c r="I174" s="94" t="s">
        <v>317</v>
      </c>
      <c r="J174" s="94" t="s">
        <v>45</v>
      </c>
      <c r="K174" s="94" t="s">
        <v>35</v>
      </c>
      <c r="L174" s="94" t="s">
        <v>86</v>
      </c>
      <c r="M174" s="94" t="s">
        <v>325</v>
      </c>
      <c r="N174" s="94" t="s">
        <v>326</v>
      </c>
      <c r="O174" s="94" t="s">
        <v>326</v>
      </c>
      <c r="P174" s="98" t="s">
        <v>519</v>
      </c>
      <c r="Q174" s="94" t="s">
        <v>23</v>
      </c>
      <c r="R174" s="101" t="s">
        <v>45</v>
      </c>
    </row>
    <row r="175" spans="1:18" ht="16">
      <c r="A175" s="102">
        <v>2110123</v>
      </c>
      <c r="B175" s="94" t="s">
        <v>411</v>
      </c>
      <c r="C175" s="94" t="s">
        <v>621</v>
      </c>
      <c r="D175" s="94" t="s">
        <v>353</v>
      </c>
      <c r="E175" s="94" t="s">
        <v>422</v>
      </c>
      <c r="F175" s="94" t="s">
        <v>362</v>
      </c>
      <c r="G175" s="94" t="s">
        <v>45</v>
      </c>
      <c r="H175" s="94" t="s">
        <v>22</v>
      </c>
      <c r="I175" s="94" t="s">
        <v>317</v>
      </c>
      <c r="J175" s="94" t="s">
        <v>45</v>
      </c>
      <c r="K175" s="94" t="s">
        <v>35</v>
      </c>
      <c r="L175" s="94" t="s">
        <v>86</v>
      </c>
      <c r="M175" s="94" t="s">
        <v>325</v>
      </c>
      <c r="N175" s="94" t="s">
        <v>326</v>
      </c>
      <c r="O175" s="94" t="s">
        <v>326</v>
      </c>
      <c r="P175" s="98" t="s">
        <v>422</v>
      </c>
      <c r="Q175" s="94" t="s">
        <v>362</v>
      </c>
      <c r="R175" s="101" t="s">
        <v>45</v>
      </c>
    </row>
    <row r="176" spans="1:18" ht="16">
      <c r="A176" s="102">
        <v>2115257</v>
      </c>
      <c r="B176" s="94" t="s">
        <v>630</v>
      </c>
      <c r="C176" s="94" t="s">
        <v>631</v>
      </c>
      <c r="D176" s="94" t="s">
        <v>524</v>
      </c>
      <c r="E176" s="94" t="s">
        <v>461</v>
      </c>
      <c r="F176" s="94" t="s">
        <v>339</v>
      </c>
      <c r="G176" s="94" t="s">
        <v>48</v>
      </c>
      <c r="H176" s="94" t="s">
        <v>21</v>
      </c>
      <c r="I176" s="94" t="s">
        <v>317</v>
      </c>
      <c r="J176" s="94" t="s">
        <v>45</v>
      </c>
      <c r="K176" s="94" t="s">
        <v>35</v>
      </c>
      <c r="L176" s="94" t="s">
        <v>86</v>
      </c>
      <c r="M176" s="94" t="s">
        <v>325</v>
      </c>
      <c r="N176" s="94" t="s">
        <v>326</v>
      </c>
      <c r="O176" s="94" t="s">
        <v>326</v>
      </c>
      <c r="P176" s="98" t="s">
        <v>461</v>
      </c>
      <c r="Q176" s="94" t="s">
        <v>339</v>
      </c>
      <c r="R176" s="101" t="s">
        <v>48</v>
      </c>
    </row>
    <row r="177" spans="1:18" ht="16">
      <c r="A177" s="102">
        <v>2114303</v>
      </c>
      <c r="B177" s="94" t="s">
        <v>632</v>
      </c>
      <c r="C177" s="94" t="s">
        <v>313</v>
      </c>
      <c r="D177" s="94" t="s">
        <v>542</v>
      </c>
      <c r="E177" s="94" t="s">
        <v>550</v>
      </c>
      <c r="F177" s="94" t="s">
        <v>462</v>
      </c>
      <c r="G177" s="94" t="s">
        <v>50</v>
      </c>
      <c r="H177" s="94" t="s">
        <v>22</v>
      </c>
      <c r="I177" s="94" t="s">
        <v>317</v>
      </c>
      <c r="J177" s="94" t="s">
        <v>45</v>
      </c>
      <c r="K177" s="94" t="s">
        <v>35</v>
      </c>
      <c r="L177" s="94" t="s">
        <v>86</v>
      </c>
      <c r="M177" s="94" t="s">
        <v>325</v>
      </c>
      <c r="N177" s="94" t="s">
        <v>326</v>
      </c>
      <c r="O177" s="94" t="s">
        <v>326</v>
      </c>
      <c r="P177" s="98" t="s">
        <v>550</v>
      </c>
      <c r="Q177" s="94" t="s">
        <v>462</v>
      </c>
      <c r="R177" s="101" t="s">
        <v>50</v>
      </c>
    </row>
    <row r="178" spans="1:18" ht="16">
      <c r="A178" s="102">
        <v>2111238</v>
      </c>
      <c r="B178" s="94" t="s">
        <v>633</v>
      </c>
      <c r="C178" s="94" t="s">
        <v>458</v>
      </c>
      <c r="D178" s="94" t="s">
        <v>349</v>
      </c>
      <c r="E178" s="94" t="s">
        <v>377</v>
      </c>
      <c r="F178" s="94" t="s">
        <v>378</v>
      </c>
      <c r="G178" s="94" t="s">
        <v>45</v>
      </c>
      <c r="H178" s="94" t="s">
        <v>22</v>
      </c>
      <c r="I178" s="94" t="s">
        <v>317</v>
      </c>
      <c r="J178" s="94" t="s">
        <v>45</v>
      </c>
      <c r="K178" s="94" t="s">
        <v>35</v>
      </c>
      <c r="L178" s="94" t="s">
        <v>86</v>
      </c>
      <c r="M178" s="94" t="s">
        <v>325</v>
      </c>
      <c r="N178" s="94" t="s">
        <v>326</v>
      </c>
      <c r="O178" s="94" t="s">
        <v>326</v>
      </c>
      <c r="P178" s="98" t="s">
        <v>377</v>
      </c>
      <c r="Q178" s="94" t="s">
        <v>378</v>
      </c>
      <c r="R178" s="101" t="s">
        <v>45</v>
      </c>
    </row>
    <row r="179" spans="1:18" ht="16">
      <c r="A179" s="102">
        <v>2113290</v>
      </c>
      <c r="B179" s="94" t="s">
        <v>634</v>
      </c>
      <c r="C179" s="94" t="s">
        <v>518</v>
      </c>
      <c r="D179" s="94" t="s">
        <v>574</v>
      </c>
      <c r="E179" s="94" t="s">
        <v>455</v>
      </c>
      <c r="F179" s="94" t="s">
        <v>456</v>
      </c>
      <c r="G179" s="94" t="s">
        <v>45</v>
      </c>
      <c r="H179" s="94" t="s">
        <v>22</v>
      </c>
      <c r="I179" s="94" t="s">
        <v>317</v>
      </c>
      <c r="J179" s="94" t="s">
        <v>45</v>
      </c>
      <c r="K179" s="94" t="s">
        <v>35</v>
      </c>
      <c r="L179" s="94" t="s">
        <v>86</v>
      </c>
      <c r="M179" s="94" t="s">
        <v>325</v>
      </c>
      <c r="N179" s="94" t="s">
        <v>326</v>
      </c>
      <c r="O179" s="94" t="s">
        <v>326</v>
      </c>
      <c r="P179" s="98" t="s">
        <v>455</v>
      </c>
      <c r="Q179" s="94" t="s">
        <v>456</v>
      </c>
      <c r="R179" s="101" t="s">
        <v>45</v>
      </c>
    </row>
    <row r="180" spans="1:18" ht="16">
      <c r="A180" s="102">
        <v>2110833</v>
      </c>
      <c r="B180" s="94" t="s">
        <v>635</v>
      </c>
      <c r="C180" s="94" t="s">
        <v>636</v>
      </c>
      <c r="D180" s="94" t="s">
        <v>334</v>
      </c>
      <c r="E180" s="94" t="s">
        <v>386</v>
      </c>
      <c r="F180" s="94" t="s">
        <v>410</v>
      </c>
      <c r="G180" s="94" t="s">
        <v>45</v>
      </c>
      <c r="H180" s="94" t="s">
        <v>22</v>
      </c>
      <c r="I180" s="94" t="s">
        <v>317</v>
      </c>
      <c r="J180" s="94" t="s">
        <v>45</v>
      </c>
      <c r="K180" s="94" t="s">
        <v>35</v>
      </c>
      <c r="L180" s="94" t="s">
        <v>86</v>
      </c>
      <c r="M180" s="94" t="s">
        <v>325</v>
      </c>
      <c r="N180" s="94" t="s">
        <v>326</v>
      </c>
      <c r="O180" s="94" t="s">
        <v>326</v>
      </c>
      <c r="P180" s="98" t="s">
        <v>386</v>
      </c>
      <c r="Q180" s="94" t="s">
        <v>410</v>
      </c>
      <c r="R180" s="101" t="s">
        <v>45</v>
      </c>
    </row>
    <row r="181" spans="1:18" ht="16">
      <c r="A181" s="102">
        <v>2113481</v>
      </c>
      <c r="B181" s="94" t="s">
        <v>637</v>
      </c>
      <c r="C181" s="94" t="s">
        <v>236</v>
      </c>
      <c r="D181" s="94" t="s">
        <v>542</v>
      </c>
      <c r="E181" s="94" t="s">
        <v>550</v>
      </c>
      <c r="F181" s="94" t="s">
        <v>336</v>
      </c>
      <c r="G181" s="94" t="s">
        <v>45</v>
      </c>
      <c r="H181" s="94" t="s">
        <v>22</v>
      </c>
      <c r="I181" s="94" t="s">
        <v>317</v>
      </c>
      <c r="J181" s="94" t="s">
        <v>45</v>
      </c>
      <c r="K181" s="94" t="s">
        <v>35</v>
      </c>
      <c r="L181" s="94" t="s">
        <v>86</v>
      </c>
      <c r="M181" s="94" t="s">
        <v>325</v>
      </c>
      <c r="N181" s="94" t="s">
        <v>326</v>
      </c>
      <c r="O181" s="94" t="s">
        <v>326</v>
      </c>
      <c r="P181" s="98" t="s">
        <v>550</v>
      </c>
      <c r="Q181" s="94" t="s">
        <v>336</v>
      </c>
      <c r="R181" s="101" t="s">
        <v>45</v>
      </c>
    </row>
    <row r="182" spans="1:18" ht="16">
      <c r="A182" s="102">
        <v>2113055</v>
      </c>
      <c r="B182" s="94" t="s">
        <v>638</v>
      </c>
      <c r="C182" s="94" t="s">
        <v>452</v>
      </c>
      <c r="D182" s="94" t="s">
        <v>524</v>
      </c>
      <c r="E182" s="94" t="s">
        <v>554</v>
      </c>
      <c r="F182" s="94" t="s">
        <v>423</v>
      </c>
      <c r="G182" s="94" t="s">
        <v>36</v>
      </c>
      <c r="H182" s="94" t="s">
        <v>373</v>
      </c>
      <c r="I182" s="94" t="s">
        <v>317</v>
      </c>
      <c r="J182" s="94" t="s">
        <v>45</v>
      </c>
      <c r="K182" s="94" t="s">
        <v>35</v>
      </c>
      <c r="L182" s="94" t="s">
        <v>86</v>
      </c>
      <c r="M182" s="94" t="s">
        <v>325</v>
      </c>
      <c r="N182" s="94" t="s">
        <v>326</v>
      </c>
      <c r="O182" s="94" t="s">
        <v>326</v>
      </c>
      <c r="P182" s="98" t="s">
        <v>554</v>
      </c>
      <c r="Q182" s="94" t="s">
        <v>423</v>
      </c>
      <c r="R182" s="101" t="s">
        <v>36</v>
      </c>
    </row>
    <row r="183" spans="1:18" ht="16">
      <c r="A183" s="102">
        <v>2112855</v>
      </c>
      <c r="B183" s="94" t="s">
        <v>639</v>
      </c>
      <c r="C183" s="94" t="s">
        <v>568</v>
      </c>
      <c r="D183" s="94" t="s">
        <v>574</v>
      </c>
      <c r="E183" s="94" t="s">
        <v>455</v>
      </c>
      <c r="F183" s="94" t="s">
        <v>383</v>
      </c>
      <c r="G183" s="94" t="s">
        <v>49</v>
      </c>
      <c r="H183" s="94" t="s">
        <v>20</v>
      </c>
      <c r="I183" s="94" t="s">
        <v>317</v>
      </c>
      <c r="J183" s="94" t="s">
        <v>45</v>
      </c>
      <c r="K183" s="94" t="s">
        <v>35</v>
      </c>
      <c r="L183" s="94" t="s">
        <v>86</v>
      </c>
      <c r="M183" s="94" t="s">
        <v>325</v>
      </c>
      <c r="N183" s="94" t="s">
        <v>326</v>
      </c>
      <c r="O183" s="94" t="s">
        <v>326</v>
      </c>
      <c r="P183" s="98" t="s">
        <v>455</v>
      </c>
      <c r="Q183" s="94" t="s">
        <v>383</v>
      </c>
      <c r="R183" s="101" t="s">
        <v>49</v>
      </c>
    </row>
    <row r="184" spans="1:18" ht="16">
      <c r="A184" s="102">
        <v>2115235</v>
      </c>
      <c r="B184" s="94" t="s">
        <v>640</v>
      </c>
      <c r="C184" s="94" t="s">
        <v>375</v>
      </c>
      <c r="D184" s="94" t="s">
        <v>574</v>
      </c>
      <c r="E184" s="94" t="s">
        <v>357</v>
      </c>
      <c r="F184" s="94" t="s">
        <v>362</v>
      </c>
      <c r="G184" s="94" t="s">
        <v>48</v>
      </c>
      <c r="H184" s="94" t="s">
        <v>21</v>
      </c>
      <c r="I184" s="94" t="s">
        <v>317</v>
      </c>
      <c r="J184" s="94" t="s">
        <v>45</v>
      </c>
      <c r="K184" s="94" t="s">
        <v>35</v>
      </c>
      <c r="L184" s="94" t="s">
        <v>86</v>
      </c>
      <c r="M184" s="94" t="s">
        <v>325</v>
      </c>
      <c r="N184" s="94" t="s">
        <v>326</v>
      </c>
      <c r="O184" s="94" t="s">
        <v>326</v>
      </c>
      <c r="P184" s="98" t="s">
        <v>357</v>
      </c>
      <c r="Q184" s="94" t="s">
        <v>362</v>
      </c>
      <c r="R184" s="101" t="s">
        <v>48</v>
      </c>
    </row>
    <row r="185" spans="1:18" ht="16">
      <c r="A185" s="102">
        <v>2113422</v>
      </c>
      <c r="B185" s="94" t="s">
        <v>641</v>
      </c>
      <c r="C185" s="94" t="s">
        <v>458</v>
      </c>
      <c r="D185" s="94" t="s">
        <v>642</v>
      </c>
      <c r="E185" s="94" t="s">
        <v>335</v>
      </c>
      <c r="F185" s="94" t="s">
        <v>336</v>
      </c>
      <c r="G185" s="94" t="s">
        <v>47</v>
      </c>
      <c r="H185" s="94" t="s">
        <v>32</v>
      </c>
      <c r="I185" s="94" t="s">
        <v>317</v>
      </c>
      <c r="J185" s="94" t="s">
        <v>44</v>
      </c>
      <c r="K185" s="94" t="s">
        <v>35</v>
      </c>
      <c r="L185" s="94" t="s">
        <v>86</v>
      </c>
      <c r="M185" s="94" t="s">
        <v>318</v>
      </c>
      <c r="N185" s="94" t="s">
        <v>319</v>
      </c>
      <c r="O185" s="94" t="s">
        <v>319</v>
      </c>
      <c r="P185" s="98" t="s">
        <v>335</v>
      </c>
      <c r="Q185" s="94" t="s">
        <v>336</v>
      </c>
      <c r="R185" s="101" t="s">
        <v>47</v>
      </c>
    </row>
    <row r="186" spans="1:18" ht="16">
      <c r="A186" s="102">
        <v>2112978</v>
      </c>
      <c r="B186" s="94" t="s">
        <v>643</v>
      </c>
      <c r="C186" s="94" t="s">
        <v>228</v>
      </c>
      <c r="D186" s="94" t="s">
        <v>403</v>
      </c>
      <c r="E186" s="94" t="s">
        <v>377</v>
      </c>
      <c r="F186" s="94" t="s">
        <v>400</v>
      </c>
      <c r="G186" s="94" t="s">
        <v>30</v>
      </c>
      <c r="H186" s="94" t="s">
        <v>584</v>
      </c>
      <c r="I186" s="94" t="s">
        <v>317</v>
      </c>
      <c r="J186" s="94" t="s">
        <v>45</v>
      </c>
      <c r="K186" s="94" t="s">
        <v>35</v>
      </c>
      <c r="L186" s="94" t="s">
        <v>86</v>
      </c>
      <c r="M186" s="94" t="s">
        <v>325</v>
      </c>
      <c r="N186" s="94" t="s">
        <v>326</v>
      </c>
      <c r="O186" s="94" t="s">
        <v>326</v>
      </c>
      <c r="P186" s="98" t="s">
        <v>377</v>
      </c>
      <c r="Q186" s="94" t="s">
        <v>400</v>
      </c>
      <c r="R186" s="101" t="s">
        <v>30</v>
      </c>
    </row>
    <row r="187" spans="1:18" ht="16">
      <c r="A187" s="102">
        <v>2113806</v>
      </c>
      <c r="B187" s="94" t="s">
        <v>644</v>
      </c>
      <c r="C187" s="94" t="s">
        <v>645</v>
      </c>
      <c r="D187" s="94" t="s">
        <v>642</v>
      </c>
      <c r="E187" s="94" t="s">
        <v>417</v>
      </c>
      <c r="F187" s="94" t="s">
        <v>331</v>
      </c>
      <c r="G187" s="94" t="s">
        <v>36</v>
      </c>
      <c r="H187" s="94" t="s">
        <v>373</v>
      </c>
      <c r="I187" s="94" t="s">
        <v>317</v>
      </c>
      <c r="J187" s="94" t="s">
        <v>44</v>
      </c>
      <c r="K187" s="94" t="s">
        <v>35</v>
      </c>
      <c r="L187" s="94" t="s">
        <v>86</v>
      </c>
      <c r="M187" s="94" t="s">
        <v>318</v>
      </c>
      <c r="N187" s="94" t="s">
        <v>319</v>
      </c>
      <c r="O187" s="94" t="s">
        <v>319</v>
      </c>
      <c r="P187" s="98" t="s">
        <v>417</v>
      </c>
      <c r="Q187" s="94" t="s">
        <v>331</v>
      </c>
      <c r="R187" s="101" t="s">
        <v>36</v>
      </c>
    </row>
    <row r="188" spans="1:18" ht="16">
      <c r="A188" s="102">
        <v>2114391</v>
      </c>
      <c r="B188" s="94" t="s">
        <v>646</v>
      </c>
      <c r="C188" s="94" t="s">
        <v>647</v>
      </c>
      <c r="D188" s="94" t="s">
        <v>557</v>
      </c>
      <c r="E188" s="94" t="s">
        <v>361</v>
      </c>
      <c r="F188" s="94" t="s">
        <v>358</v>
      </c>
      <c r="G188" s="94" t="s">
        <v>53</v>
      </c>
      <c r="H188" s="94" t="s">
        <v>21</v>
      </c>
      <c r="I188" s="94" t="s">
        <v>317</v>
      </c>
      <c r="J188" s="94" t="s">
        <v>44</v>
      </c>
      <c r="K188" s="94" t="s">
        <v>35</v>
      </c>
      <c r="L188" s="94" t="s">
        <v>86</v>
      </c>
      <c r="M188" s="94" t="s">
        <v>318</v>
      </c>
      <c r="N188" s="94" t="s">
        <v>319</v>
      </c>
      <c r="O188" s="94" t="s">
        <v>319</v>
      </c>
      <c r="P188" s="98" t="s">
        <v>361</v>
      </c>
      <c r="Q188" s="94" t="s">
        <v>358</v>
      </c>
      <c r="R188" s="101" t="s">
        <v>53</v>
      </c>
    </row>
    <row r="189" spans="1:18" ht="16">
      <c r="A189" s="102">
        <v>2114700</v>
      </c>
      <c r="B189" s="94" t="s">
        <v>580</v>
      </c>
      <c r="C189" s="94" t="s">
        <v>395</v>
      </c>
      <c r="D189" s="94" t="s">
        <v>557</v>
      </c>
      <c r="E189" s="94" t="s">
        <v>422</v>
      </c>
      <c r="F189" s="94" t="s">
        <v>423</v>
      </c>
      <c r="G189" s="94" t="s">
        <v>36</v>
      </c>
      <c r="H189" s="94" t="s">
        <v>373</v>
      </c>
      <c r="I189" s="94" t="s">
        <v>317</v>
      </c>
      <c r="J189" s="94" t="s">
        <v>44</v>
      </c>
      <c r="K189" s="94" t="s">
        <v>35</v>
      </c>
      <c r="L189" s="94" t="s">
        <v>86</v>
      </c>
      <c r="M189" s="94" t="s">
        <v>318</v>
      </c>
      <c r="N189" s="94" t="s">
        <v>319</v>
      </c>
      <c r="O189" s="94" t="s">
        <v>319</v>
      </c>
      <c r="P189" s="98" t="s">
        <v>422</v>
      </c>
      <c r="Q189" s="94" t="s">
        <v>423</v>
      </c>
      <c r="R189" s="101" t="s">
        <v>36</v>
      </c>
    </row>
    <row r="190" spans="1:18" ht="16">
      <c r="A190" s="102">
        <v>2112751</v>
      </c>
      <c r="B190" s="94" t="s">
        <v>397</v>
      </c>
      <c r="C190" s="94" t="s">
        <v>214</v>
      </c>
      <c r="D190" s="94" t="s">
        <v>557</v>
      </c>
      <c r="E190" s="94" t="s">
        <v>455</v>
      </c>
      <c r="F190" s="94" t="s">
        <v>456</v>
      </c>
      <c r="G190" s="94" t="s">
        <v>53</v>
      </c>
      <c r="H190" s="94" t="s">
        <v>21</v>
      </c>
      <c r="I190" s="94" t="s">
        <v>317</v>
      </c>
      <c r="J190" s="94" t="s">
        <v>44</v>
      </c>
      <c r="K190" s="94" t="s">
        <v>35</v>
      </c>
      <c r="L190" s="94" t="s">
        <v>86</v>
      </c>
      <c r="M190" s="94" t="s">
        <v>318</v>
      </c>
      <c r="N190" s="94" t="s">
        <v>319</v>
      </c>
      <c r="O190" s="94" t="s">
        <v>319</v>
      </c>
      <c r="P190" s="98" t="s">
        <v>455</v>
      </c>
      <c r="Q190" s="94" t="s">
        <v>456</v>
      </c>
      <c r="R190" s="101" t="s">
        <v>53</v>
      </c>
    </row>
    <row r="191" spans="1:18" ht="16">
      <c r="A191" s="102">
        <v>2114739</v>
      </c>
      <c r="B191" s="94" t="s">
        <v>648</v>
      </c>
      <c r="C191" s="94" t="s">
        <v>404</v>
      </c>
      <c r="D191" s="94" t="s">
        <v>553</v>
      </c>
      <c r="E191" s="94" t="s">
        <v>373</v>
      </c>
      <c r="F191" s="94" t="s">
        <v>347</v>
      </c>
      <c r="G191" s="94" t="s">
        <v>56</v>
      </c>
      <c r="H191" s="94" t="s">
        <v>20</v>
      </c>
      <c r="I191" s="94" t="s">
        <v>317</v>
      </c>
      <c r="J191" s="94" t="s">
        <v>44</v>
      </c>
      <c r="K191" s="94" t="s">
        <v>35</v>
      </c>
      <c r="L191" s="94" t="s">
        <v>86</v>
      </c>
      <c r="M191" s="94" t="s">
        <v>318</v>
      </c>
      <c r="N191" s="94" t="s">
        <v>319</v>
      </c>
      <c r="O191" s="94" t="s">
        <v>319</v>
      </c>
      <c r="P191" s="98" t="s">
        <v>373</v>
      </c>
      <c r="Q191" s="94" t="s">
        <v>347</v>
      </c>
      <c r="R191" s="101" t="s">
        <v>56</v>
      </c>
    </row>
    <row r="192" spans="1:18" ht="16">
      <c r="A192" s="102">
        <v>2115391</v>
      </c>
      <c r="B192" s="94" t="s">
        <v>649</v>
      </c>
      <c r="C192" s="94" t="s">
        <v>173</v>
      </c>
      <c r="D192" s="94" t="s">
        <v>334</v>
      </c>
      <c r="E192" s="94" t="s">
        <v>391</v>
      </c>
      <c r="F192" s="94" t="s">
        <v>331</v>
      </c>
      <c r="G192" s="94" t="s">
        <v>49</v>
      </c>
      <c r="H192" s="94" t="s">
        <v>338</v>
      </c>
      <c r="I192" s="94" t="s">
        <v>317</v>
      </c>
      <c r="J192" s="94" t="s">
        <v>45</v>
      </c>
      <c r="K192" s="94" t="s">
        <v>35</v>
      </c>
      <c r="L192" s="94" t="s">
        <v>86</v>
      </c>
      <c r="M192" s="94" t="s">
        <v>325</v>
      </c>
      <c r="N192" s="94" t="s">
        <v>326</v>
      </c>
      <c r="O192" s="94" t="s">
        <v>326</v>
      </c>
      <c r="P192" s="98" t="s">
        <v>391</v>
      </c>
      <c r="Q192" s="94" t="s">
        <v>331</v>
      </c>
      <c r="R192" s="101" t="s">
        <v>49</v>
      </c>
    </row>
    <row r="193" spans="1:18" ht="16">
      <c r="A193" s="102">
        <v>2113066</v>
      </c>
      <c r="B193" s="94" t="s">
        <v>650</v>
      </c>
      <c r="C193" s="94" t="s">
        <v>452</v>
      </c>
      <c r="D193" s="94" t="s">
        <v>542</v>
      </c>
      <c r="E193" s="94" t="s">
        <v>391</v>
      </c>
      <c r="F193" s="94" t="s">
        <v>331</v>
      </c>
      <c r="G193" s="94" t="s">
        <v>49</v>
      </c>
      <c r="H193" s="94" t="s">
        <v>20</v>
      </c>
      <c r="I193" s="94" t="s">
        <v>317</v>
      </c>
      <c r="J193" s="94" t="s">
        <v>45</v>
      </c>
      <c r="K193" s="94" t="s">
        <v>35</v>
      </c>
      <c r="L193" s="94" t="s">
        <v>86</v>
      </c>
      <c r="M193" s="94" t="s">
        <v>325</v>
      </c>
      <c r="N193" s="94" t="s">
        <v>326</v>
      </c>
      <c r="O193" s="94" t="s">
        <v>326</v>
      </c>
      <c r="P193" s="98" t="s">
        <v>391</v>
      </c>
      <c r="Q193" s="94" t="s">
        <v>331</v>
      </c>
      <c r="R193" s="101" t="s">
        <v>49</v>
      </c>
    </row>
    <row r="194" spans="1:18" ht="16">
      <c r="A194" s="102">
        <v>2114218</v>
      </c>
      <c r="B194" s="94" t="s">
        <v>651</v>
      </c>
      <c r="C194" s="94" t="s">
        <v>416</v>
      </c>
      <c r="D194" s="94" t="s">
        <v>574</v>
      </c>
      <c r="E194" s="94" t="s">
        <v>554</v>
      </c>
      <c r="F194" s="94" t="s">
        <v>423</v>
      </c>
      <c r="G194" s="94" t="s">
        <v>34</v>
      </c>
      <c r="H194" s="94" t="s">
        <v>20</v>
      </c>
      <c r="I194" s="94" t="s">
        <v>317</v>
      </c>
      <c r="J194" s="94" t="s">
        <v>45</v>
      </c>
      <c r="K194" s="94" t="s">
        <v>35</v>
      </c>
      <c r="L194" s="94" t="s">
        <v>86</v>
      </c>
      <c r="M194" s="94" t="s">
        <v>325</v>
      </c>
      <c r="N194" s="94" t="s">
        <v>326</v>
      </c>
      <c r="O194" s="94" t="s">
        <v>326</v>
      </c>
      <c r="P194" s="98" t="s">
        <v>554</v>
      </c>
      <c r="Q194" s="94" t="s">
        <v>423</v>
      </c>
      <c r="R194" s="101" t="s">
        <v>34</v>
      </c>
    </row>
    <row r="195" spans="1:18" ht="16">
      <c r="A195" s="102">
        <v>2115397</v>
      </c>
      <c r="B195" s="94" t="s">
        <v>571</v>
      </c>
      <c r="C195" s="94" t="s">
        <v>482</v>
      </c>
      <c r="D195" s="94" t="s">
        <v>557</v>
      </c>
      <c r="E195" s="94" t="s">
        <v>354</v>
      </c>
      <c r="F195" s="94" t="s">
        <v>347</v>
      </c>
      <c r="G195" s="94" t="s">
        <v>48</v>
      </c>
      <c r="H195" s="94" t="s">
        <v>21</v>
      </c>
      <c r="I195" s="94" t="s">
        <v>317</v>
      </c>
      <c r="J195" s="94" t="s">
        <v>44</v>
      </c>
      <c r="K195" s="94" t="s">
        <v>35</v>
      </c>
      <c r="L195" s="94" t="s">
        <v>86</v>
      </c>
      <c r="M195" s="94" t="s">
        <v>318</v>
      </c>
      <c r="N195" s="94" t="s">
        <v>319</v>
      </c>
      <c r="O195" s="94" t="s">
        <v>319</v>
      </c>
      <c r="P195" s="98" t="s">
        <v>354</v>
      </c>
      <c r="Q195" s="94" t="s">
        <v>347</v>
      </c>
      <c r="R195" s="101" t="s">
        <v>48</v>
      </c>
    </row>
    <row r="196" spans="1:18" ht="16">
      <c r="A196" s="102">
        <v>2113878</v>
      </c>
      <c r="B196" s="94" t="s">
        <v>652</v>
      </c>
      <c r="C196" s="94" t="s">
        <v>586</v>
      </c>
      <c r="D196" s="94" t="s">
        <v>642</v>
      </c>
      <c r="E196" s="94" t="s">
        <v>417</v>
      </c>
      <c r="F196" s="94" t="s">
        <v>331</v>
      </c>
      <c r="G196" s="94" t="s">
        <v>34</v>
      </c>
      <c r="H196" s="94" t="s">
        <v>22</v>
      </c>
      <c r="I196" s="94" t="s">
        <v>317</v>
      </c>
      <c r="J196" s="94" t="s">
        <v>44</v>
      </c>
      <c r="K196" s="94" t="s">
        <v>35</v>
      </c>
      <c r="L196" s="94" t="s">
        <v>86</v>
      </c>
      <c r="M196" s="94" t="s">
        <v>318</v>
      </c>
      <c r="N196" s="94" t="s">
        <v>319</v>
      </c>
      <c r="O196" s="94" t="s">
        <v>319</v>
      </c>
      <c r="P196" s="98" t="s">
        <v>417</v>
      </c>
      <c r="Q196" s="94" t="s">
        <v>331</v>
      </c>
      <c r="R196" s="101" t="s">
        <v>34</v>
      </c>
    </row>
    <row r="197" spans="1:18" ht="16">
      <c r="A197" s="102">
        <v>2115036</v>
      </c>
      <c r="B197" s="94" t="s">
        <v>653</v>
      </c>
      <c r="C197" s="94" t="s">
        <v>385</v>
      </c>
      <c r="D197" s="94" t="s">
        <v>542</v>
      </c>
      <c r="E197" s="94" t="s">
        <v>451</v>
      </c>
      <c r="F197" s="94" t="s">
        <v>316</v>
      </c>
      <c r="G197" s="94" t="s">
        <v>48</v>
      </c>
      <c r="H197" s="94" t="s">
        <v>21</v>
      </c>
      <c r="I197" s="94" t="s">
        <v>317</v>
      </c>
      <c r="J197" s="94" t="s">
        <v>45</v>
      </c>
      <c r="K197" s="94" t="s">
        <v>35</v>
      </c>
      <c r="L197" s="94" t="s">
        <v>86</v>
      </c>
      <c r="M197" s="94" t="s">
        <v>325</v>
      </c>
      <c r="N197" s="94" t="s">
        <v>326</v>
      </c>
      <c r="O197" s="94" t="s">
        <v>326</v>
      </c>
      <c r="P197" s="98" t="s">
        <v>451</v>
      </c>
      <c r="Q197" s="94" t="s">
        <v>316</v>
      </c>
      <c r="R197" s="101" t="s">
        <v>48</v>
      </c>
    </row>
    <row r="198" spans="1:18" ht="16">
      <c r="A198" s="102">
        <v>2114121</v>
      </c>
      <c r="B198" s="94" t="s">
        <v>571</v>
      </c>
      <c r="C198" s="94" t="s">
        <v>337</v>
      </c>
      <c r="D198" s="94" t="s">
        <v>553</v>
      </c>
      <c r="E198" s="94" t="s">
        <v>405</v>
      </c>
      <c r="F198" s="94" t="s">
        <v>410</v>
      </c>
      <c r="G198" s="94" t="s">
        <v>53</v>
      </c>
      <c r="H198" s="94" t="s">
        <v>21</v>
      </c>
      <c r="I198" s="94" t="s">
        <v>317</v>
      </c>
      <c r="J198" s="94" t="s">
        <v>44</v>
      </c>
      <c r="K198" s="94" t="s">
        <v>35</v>
      </c>
      <c r="L198" s="94" t="s">
        <v>86</v>
      </c>
      <c r="M198" s="94" t="s">
        <v>318</v>
      </c>
      <c r="N198" s="94" t="s">
        <v>319</v>
      </c>
      <c r="O198" s="94" t="s">
        <v>319</v>
      </c>
      <c r="P198" s="98" t="s">
        <v>405</v>
      </c>
      <c r="Q198" s="94" t="s">
        <v>410</v>
      </c>
      <c r="R198" s="101" t="s">
        <v>53</v>
      </c>
    </row>
    <row r="199" spans="1:18" ht="16">
      <c r="A199" s="102">
        <v>2114149</v>
      </c>
      <c r="B199" s="94" t="s">
        <v>654</v>
      </c>
      <c r="C199" s="94" t="s">
        <v>655</v>
      </c>
      <c r="D199" s="94" t="s">
        <v>642</v>
      </c>
      <c r="E199" s="94" t="s">
        <v>346</v>
      </c>
      <c r="F199" s="94" t="s">
        <v>347</v>
      </c>
      <c r="G199" s="94" t="s">
        <v>47</v>
      </c>
      <c r="H199" s="94" t="s">
        <v>32</v>
      </c>
      <c r="I199" s="94" t="s">
        <v>317</v>
      </c>
      <c r="J199" s="94" t="s">
        <v>44</v>
      </c>
      <c r="K199" s="94" t="s">
        <v>35</v>
      </c>
      <c r="L199" s="94" t="s">
        <v>86</v>
      </c>
      <c r="M199" s="94" t="s">
        <v>318</v>
      </c>
      <c r="N199" s="94" t="s">
        <v>319</v>
      </c>
      <c r="O199" s="94" t="s">
        <v>319</v>
      </c>
      <c r="P199" s="98" t="s">
        <v>346</v>
      </c>
      <c r="Q199" s="94" t="s">
        <v>347</v>
      </c>
      <c r="R199" s="101" t="s">
        <v>47</v>
      </c>
    </row>
    <row r="200" spans="1:18" ht="16">
      <c r="A200" s="102">
        <v>2113519</v>
      </c>
      <c r="B200" s="94" t="s">
        <v>508</v>
      </c>
      <c r="C200" s="94" t="s">
        <v>236</v>
      </c>
      <c r="D200" s="94" t="s">
        <v>524</v>
      </c>
      <c r="E200" s="94" t="s">
        <v>382</v>
      </c>
      <c r="F200" s="94" t="s">
        <v>456</v>
      </c>
      <c r="G200" s="94" t="s">
        <v>50</v>
      </c>
      <c r="H200" s="94" t="s">
        <v>22</v>
      </c>
      <c r="I200" s="94" t="s">
        <v>317</v>
      </c>
      <c r="J200" s="94" t="s">
        <v>45</v>
      </c>
      <c r="K200" s="94" t="s">
        <v>35</v>
      </c>
      <c r="L200" s="94" t="s">
        <v>86</v>
      </c>
      <c r="M200" s="94" t="s">
        <v>325</v>
      </c>
      <c r="N200" s="94" t="s">
        <v>326</v>
      </c>
      <c r="O200" s="94" t="s">
        <v>326</v>
      </c>
      <c r="P200" s="98" t="s">
        <v>382</v>
      </c>
      <c r="Q200" s="94" t="s">
        <v>456</v>
      </c>
      <c r="R200" s="101" t="s">
        <v>50</v>
      </c>
    </row>
    <row r="201" spans="1:18" ht="16">
      <c r="A201" s="102">
        <v>2114749</v>
      </c>
      <c r="B201" s="94" t="s">
        <v>656</v>
      </c>
      <c r="C201" s="94" t="s">
        <v>282</v>
      </c>
      <c r="D201" s="94" t="s">
        <v>574</v>
      </c>
      <c r="E201" s="94" t="s">
        <v>422</v>
      </c>
      <c r="F201" s="94" t="s">
        <v>423</v>
      </c>
      <c r="G201" s="94" t="s">
        <v>45</v>
      </c>
      <c r="H201" s="94" t="s">
        <v>22</v>
      </c>
      <c r="I201" s="94" t="s">
        <v>317</v>
      </c>
      <c r="J201" s="94" t="s">
        <v>45</v>
      </c>
      <c r="K201" s="94" t="s">
        <v>35</v>
      </c>
      <c r="L201" s="94" t="s">
        <v>86</v>
      </c>
      <c r="M201" s="94" t="s">
        <v>325</v>
      </c>
      <c r="N201" s="94" t="s">
        <v>326</v>
      </c>
      <c r="O201" s="94" t="s">
        <v>326</v>
      </c>
      <c r="P201" s="98" t="s">
        <v>422</v>
      </c>
      <c r="Q201" s="94" t="s">
        <v>423</v>
      </c>
      <c r="R201" s="101" t="s">
        <v>45</v>
      </c>
    </row>
    <row r="202" spans="1:18" ht="16">
      <c r="A202" s="102">
        <v>2114913</v>
      </c>
      <c r="B202" s="94" t="s">
        <v>657</v>
      </c>
      <c r="C202" s="94" t="s">
        <v>321</v>
      </c>
      <c r="D202" s="94" t="s">
        <v>542</v>
      </c>
      <c r="E202" s="94" t="s">
        <v>361</v>
      </c>
      <c r="F202" s="94" t="s">
        <v>410</v>
      </c>
      <c r="G202" s="94" t="s">
        <v>48</v>
      </c>
      <c r="H202" s="94" t="s">
        <v>21</v>
      </c>
      <c r="I202" s="94" t="s">
        <v>317</v>
      </c>
      <c r="J202" s="94" t="s">
        <v>45</v>
      </c>
      <c r="K202" s="94" t="s">
        <v>35</v>
      </c>
      <c r="L202" s="94" t="s">
        <v>86</v>
      </c>
      <c r="M202" s="94" t="s">
        <v>325</v>
      </c>
      <c r="N202" s="94" t="s">
        <v>326</v>
      </c>
      <c r="O202" s="94" t="s">
        <v>326</v>
      </c>
      <c r="P202" s="98" t="s">
        <v>361</v>
      </c>
      <c r="Q202" s="94" t="s">
        <v>410</v>
      </c>
      <c r="R202" s="101" t="s">
        <v>48</v>
      </c>
    </row>
    <row r="203" spans="1:18" ht="16">
      <c r="A203" s="102">
        <v>2114417</v>
      </c>
      <c r="B203" s="94" t="s">
        <v>658</v>
      </c>
      <c r="C203" s="94" t="s">
        <v>659</v>
      </c>
      <c r="D203" s="94" t="s">
        <v>511</v>
      </c>
      <c r="E203" s="94" t="s">
        <v>461</v>
      </c>
      <c r="F203" s="94" t="s">
        <v>462</v>
      </c>
      <c r="G203" s="94" t="s">
        <v>45</v>
      </c>
      <c r="H203" s="94" t="s">
        <v>22</v>
      </c>
      <c r="I203" s="94" t="s">
        <v>317</v>
      </c>
      <c r="J203" s="94" t="s">
        <v>45</v>
      </c>
      <c r="K203" s="94" t="s">
        <v>35</v>
      </c>
      <c r="L203" s="94" t="s">
        <v>86</v>
      </c>
      <c r="M203" s="94" t="s">
        <v>325</v>
      </c>
      <c r="N203" s="94" t="s">
        <v>326</v>
      </c>
      <c r="O203" s="94" t="s">
        <v>326</v>
      </c>
      <c r="P203" s="98" t="s">
        <v>461</v>
      </c>
      <c r="Q203" s="94" t="s">
        <v>462</v>
      </c>
      <c r="R203" s="101" t="s">
        <v>45</v>
      </c>
    </row>
    <row r="204" spans="1:18" ht="16">
      <c r="A204" s="102">
        <v>2112819</v>
      </c>
      <c r="B204" s="94" t="s">
        <v>660</v>
      </c>
      <c r="C204" s="94" t="s">
        <v>214</v>
      </c>
      <c r="D204" s="94" t="s">
        <v>553</v>
      </c>
      <c r="E204" s="94" t="s">
        <v>610</v>
      </c>
      <c r="F204" s="94" t="s">
        <v>378</v>
      </c>
      <c r="G204" s="94" t="s">
        <v>34</v>
      </c>
      <c r="H204" s="94" t="s">
        <v>22</v>
      </c>
      <c r="I204" s="94" t="s">
        <v>317</v>
      </c>
      <c r="J204" s="94" t="s">
        <v>44</v>
      </c>
      <c r="K204" s="94" t="s">
        <v>35</v>
      </c>
      <c r="L204" s="94" t="s">
        <v>86</v>
      </c>
      <c r="M204" s="94" t="s">
        <v>318</v>
      </c>
      <c r="N204" s="94" t="s">
        <v>319</v>
      </c>
      <c r="O204" s="94" t="s">
        <v>319</v>
      </c>
      <c r="P204" s="98" t="s">
        <v>610</v>
      </c>
      <c r="Q204" s="94" t="s">
        <v>378</v>
      </c>
      <c r="R204" s="101" t="s">
        <v>34</v>
      </c>
    </row>
    <row r="205" spans="1:18" ht="16">
      <c r="A205" s="102">
        <v>2113357</v>
      </c>
      <c r="B205" s="94" t="s">
        <v>661</v>
      </c>
      <c r="C205" s="94" t="s">
        <v>460</v>
      </c>
      <c r="D205" s="94" t="s">
        <v>642</v>
      </c>
      <c r="E205" s="94" t="s">
        <v>18</v>
      </c>
      <c r="F205" s="94" t="s">
        <v>456</v>
      </c>
      <c r="G205" s="94" t="s">
        <v>47</v>
      </c>
      <c r="H205" s="94" t="s">
        <v>32</v>
      </c>
      <c r="I205" s="94" t="s">
        <v>317</v>
      </c>
      <c r="J205" s="94" t="s">
        <v>44</v>
      </c>
      <c r="K205" s="94" t="s">
        <v>35</v>
      </c>
      <c r="L205" s="94" t="s">
        <v>86</v>
      </c>
      <c r="M205" s="94" t="s">
        <v>318</v>
      </c>
      <c r="N205" s="94" t="s">
        <v>319</v>
      </c>
      <c r="O205" s="94" t="s">
        <v>319</v>
      </c>
      <c r="P205" s="98" t="s">
        <v>18</v>
      </c>
      <c r="Q205" s="94" t="s">
        <v>456</v>
      </c>
      <c r="R205" s="101" t="s">
        <v>47</v>
      </c>
    </row>
    <row r="206" spans="1:18" ht="16">
      <c r="A206" s="102">
        <v>2114628</v>
      </c>
      <c r="B206" s="94" t="s">
        <v>662</v>
      </c>
      <c r="C206" s="94" t="s">
        <v>663</v>
      </c>
      <c r="D206" s="94" t="s">
        <v>542</v>
      </c>
      <c r="E206" s="94" t="s">
        <v>386</v>
      </c>
      <c r="F206" s="94" t="s">
        <v>410</v>
      </c>
      <c r="G206" s="94" t="s">
        <v>48</v>
      </c>
      <c r="H206" s="94" t="s">
        <v>21</v>
      </c>
      <c r="I206" s="94" t="s">
        <v>317</v>
      </c>
      <c r="J206" s="94" t="s">
        <v>45</v>
      </c>
      <c r="K206" s="94" t="s">
        <v>35</v>
      </c>
      <c r="L206" s="94" t="s">
        <v>86</v>
      </c>
      <c r="M206" s="94" t="s">
        <v>325</v>
      </c>
      <c r="N206" s="94" t="s">
        <v>326</v>
      </c>
      <c r="O206" s="94" t="s">
        <v>326</v>
      </c>
      <c r="P206" s="98" t="s">
        <v>386</v>
      </c>
      <c r="Q206" s="94" t="s">
        <v>410</v>
      </c>
      <c r="R206" s="101" t="s">
        <v>48</v>
      </c>
    </row>
    <row r="207" spans="1:18" ht="16">
      <c r="A207" s="102">
        <v>2114404</v>
      </c>
      <c r="B207" s="94" t="s">
        <v>664</v>
      </c>
      <c r="C207" s="94" t="s">
        <v>559</v>
      </c>
      <c r="D207" s="94" t="s">
        <v>557</v>
      </c>
      <c r="E207" s="94" t="s">
        <v>386</v>
      </c>
      <c r="F207" s="94" t="s">
        <v>388</v>
      </c>
      <c r="G207" s="94" t="s">
        <v>56</v>
      </c>
      <c r="H207" s="94" t="s">
        <v>19</v>
      </c>
      <c r="I207" s="94" t="s">
        <v>317</v>
      </c>
      <c r="J207" s="94" t="s">
        <v>44</v>
      </c>
      <c r="K207" s="94" t="s">
        <v>35</v>
      </c>
      <c r="L207" s="94" t="s">
        <v>86</v>
      </c>
      <c r="M207" s="94" t="s">
        <v>318</v>
      </c>
      <c r="N207" s="94" t="s">
        <v>319</v>
      </c>
      <c r="O207" s="94" t="s">
        <v>319</v>
      </c>
      <c r="P207" s="98" t="s">
        <v>386</v>
      </c>
      <c r="Q207" s="94" t="s">
        <v>388</v>
      </c>
      <c r="R207" s="101" t="s">
        <v>56</v>
      </c>
    </row>
    <row r="208" spans="1:18" ht="16">
      <c r="A208" s="102">
        <v>2114837</v>
      </c>
      <c r="B208" s="94" t="s">
        <v>508</v>
      </c>
      <c r="C208" s="94" t="s">
        <v>523</v>
      </c>
      <c r="D208" s="94" t="s">
        <v>511</v>
      </c>
      <c r="E208" s="94" t="s">
        <v>550</v>
      </c>
      <c r="F208" s="94" t="s">
        <v>336</v>
      </c>
      <c r="G208" s="94" t="s">
        <v>34</v>
      </c>
      <c r="H208" s="94" t="s">
        <v>20</v>
      </c>
      <c r="I208" s="94" t="s">
        <v>317</v>
      </c>
      <c r="J208" s="94" t="s">
        <v>45</v>
      </c>
      <c r="K208" s="94" t="s">
        <v>35</v>
      </c>
      <c r="L208" s="94" t="s">
        <v>86</v>
      </c>
      <c r="M208" s="94" t="s">
        <v>325</v>
      </c>
      <c r="N208" s="94" t="s">
        <v>326</v>
      </c>
      <c r="O208" s="94" t="s">
        <v>326</v>
      </c>
      <c r="P208" s="98" t="s">
        <v>550</v>
      </c>
      <c r="Q208" s="94" t="s">
        <v>336</v>
      </c>
      <c r="R208" s="101" t="s">
        <v>34</v>
      </c>
    </row>
    <row r="209" spans="1:18" ht="16">
      <c r="A209" s="102">
        <v>2114605</v>
      </c>
      <c r="B209" s="94" t="s">
        <v>658</v>
      </c>
      <c r="C209" s="94" t="s">
        <v>545</v>
      </c>
      <c r="D209" s="94" t="s">
        <v>542</v>
      </c>
      <c r="E209" s="94" t="s">
        <v>365</v>
      </c>
      <c r="F209" s="94" t="s">
        <v>358</v>
      </c>
      <c r="G209" s="94" t="s">
        <v>50</v>
      </c>
      <c r="H209" s="94" t="s">
        <v>22</v>
      </c>
      <c r="I209" s="94" t="s">
        <v>317</v>
      </c>
      <c r="J209" s="94" t="s">
        <v>45</v>
      </c>
      <c r="K209" s="94" t="s">
        <v>35</v>
      </c>
      <c r="L209" s="94" t="s">
        <v>86</v>
      </c>
      <c r="M209" s="94" t="s">
        <v>325</v>
      </c>
      <c r="N209" s="94" t="s">
        <v>326</v>
      </c>
      <c r="O209" s="94" t="s">
        <v>326</v>
      </c>
      <c r="P209" s="98" t="s">
        <v>365</v>
      </c>
      <c r="Q209" s="94" t="s">
        <v>358</v>
      </c>
      <c r="R209" s="101" t="s">
        <v>50</v>
      </c>
    </row>
    <row r="210" spans="1:18" ht="16">
      <c r="A210" s="102">
        <v>2113206</v>
      </c>
      <c r="B210" s="94" t="s">
        <v>665</v>
      </c>
      <c r="C210" s="94" t="s">
        <v>666</v>
      </c>
      <c r="D210" s="94" t="s">
        <v>511</v>
      </c>
      <c r="E210" s="94" t="s">
        <v>361</v>
      </c>
      <c r="F210" s="94" t="s">
        <v>423</v>
      </c>
      <c r="G210" s="94" t="s">
        <v>45</v>
      </c>
      <c r="H210" s="94" t="s">
        <v>22</v>
      </c>
      <c r="I210" s="94" t="s">
        <v>317</v>
      </c>
      <c r="J210" s="94" t="s">
        <v>45</v>
      </c>
      <c r="K210" s="94" t="s">
        <v>35</v>
      </c>
      <c r="L210" s="94" t="s">
        <v>86</v>
      </c>
      <c r="M210" s="94" t="s">
        <v>325</v>
      </c>
      <c r="N210" s="94" t="s">
        <v>326</v>
      </c>
      <c r="O210" s="94" t="s">
        <v>326</v>
      </c>
      <c r="P210" s="98" t="s">
        <v>361</v>
      </c>
      <c r="Q210" s="94" t="s">
        <v>423</v>
      </c>
      <c r="R210" s="101" t="s">
        <v>45</v>
      </c>
    </row>
    <row r="211" spans="1:18" ht="16">
      <c r="A211" s="102">
        <v>2110676</v>
      </c>
      <c r="B211" s="94" t="s">
        <v>667</v>
      </c>
      <c r="C211" s="94" t="s">
        <v>159</v>
      </c>
      <c r="D211" s="94" t="s">
        <v>376</v>
      </c>
      <c r="E211" s="94" t="s">
        <v>338</v>
      </c>
      <c r="F211" s="94" t="s">
        <v>23</v>
      </c>
      <c r="G211" s="94" t="s">
        <v>34</v>
      </c>
      <c r="H211" s="94" t="s">
        <v>22</v>
      </c>
      <c r="I211" s="94" t="s">
        <v>317</v>
      </c>
      <c r="J211" s="94" t="s">
        <v>44</v>
      </c>
      <c r="K211" s="94" t="s">
        <v>35</v>
      </c>
      <c r="L211" s="94" t="s">
        <v>86</v>
      </c>
      <c r="M211" s="94" t="s">
        <v>318</v>
      </c>
      <c r="N211" s="94" t="s">
        <v>319</v>
      </c>
      <c r="O211" s="94" t="s">
        <v>319</v>
      </c>
      <c r="P211" s="98" t="s">
        <v>338</v>
      </c>
      <c r="Q211" s="94" t="s">
        <v>23</v>
      </c>
      <c r="R211" s="101" t="s">
        <v>34</v>
      </c>
    </row>
    <row r="212" spans="1:18" ht="16">
      <c r="A212" s="102">
        <v>2114672</v>
      </c>
      <c r="B212" s="94" t="s">
        <v>668</v>
      </c>
      <c r="C212" s="94" t="s">
        <v>352</v>
      </c>
      <c r="D212" s="94" t="s">
        <v>574</v>
      </c>
      <c r="E212" s="94" t="s">
        <v>373</v>
      </c>
      <c r="F212" s="94" t="s">
        <v>388</v>
      </c>
      <c r="G212" s="94" t="s">
        <v>45</v>
      </c>
      <c r="H212" s="94" t="s">
        <v>22</v>
      </c>
      <c r="I212" s="94" t="s">
        <v>317</v>
      </c>
      <c r="J212" s="94" t="s">
        <v>45</v>
      </c>
      <c r="K212" s="94" t="s">
        <v>35</v>
      </c>
      <c r="L212" s="94" t="s">
        <v>86</v>
      </c>
      <c r="M212" s="94" t="s">
        <v>325</v>
      </c>
      <c r="N212" s="94" t="s">
        <v>326</v>
      </c>
      <c r="O212" s="94" t="s">
        <v>326</v>
      </c>
      <c r="P212" s="98" t="s">
        <v>373</v>
      </c>
      <c r="Q212" s="94" t="s">
        <v>388</v>
      </c>
      <c r="R212" s="101" t="s">
        <v>45</v>
      </c>
    </row>
    <row r="213" spans="1:18" ht="16">
      <c r="A213" s="102">
        <v>2115386</v>
      </c>
      <c r="B213" s="94" t="s">
        <v>669</v>
      </c>
      <c r="C213" s="94" t="s">
        <v>482</v>
      </c>
      <c r="D213" s="94" t="s">
        <v>376</v>
      </c>
      <c r="E213" s="94" t="s">
        <v>315</v>
      </c>
      <c r="F213" s="94" t="s">
        <v>331</v>
      </c>
      <c r="G213" s="94" t="s">
        <v>31</v>
      </c>
      <c r="H213" s="94" t="s">
        <v>19</v>
      </c>
      <c r="I213" s="94" t="s">
        <v>317</v>
      </c>
      <c r="J213" s="94" t="s">
        <v>44</v>
      </c>
      <c r="K213" s="94" t="s">
        <v>35</v>
      </c>
      <c r="L213" s="94" t="s">
        <v>86</v>
      </c>
      <c r="M213" s="94" t="s">
        <v>318</v>
      </c>
      <c r="N213" s="94" t="s">
        <v>319</v>
      </c>
      <c r="O213" s="94" t="s">
        <v>319</v>
      </c>
      <c r="P213" s="98" t="s">
        <v>315</v>
      </c>
      <c r="Q213" s="94" t="s">
        <v>331</v>
      </c>
      <c r="R213" s="101" t="s">
        <v>31</v>
      </c>
    </row>
    <row r="214" spans="1:18" ht="16">
      <c r="A214" s="102">
        <v>2112273</v>
      </c>
      <c r="B214" s="94" t="s">
        <v>670</v>
      </c>
      <c r="C214" s="94" t="s">
        <v>282</v>
      </c>
      <c r="D214" s="94" t="s">
        <v>329</v>
      </c>
      <c r="E214" s="94" t="s">
        <v>346</v>
      </c>
      <c r="F214" s="94" t="s">
        <v>388</v>
      </c>
      <c r="G214" s="94" t="s">
        <v>50</v>
      </c>
      <c r="H214" s="94" t="s">
        <v>22</v>
      </c>
      <c r="I214" s="94" t="s">
        <v>317</v>
      </c>
      <c r="J214" s="94" t="s">
        <v>45</v>
      </c>
      <c r="K214" s="94" t="s">
        <v>35</v>
      </c>
      <c r="L214" s="94" t="s">
        <v>86</v>
      </c>
      <c r="M214" s="94" t="s">
        <v>325</v>
      </c>
      <c r="N214" s="94" t="s">
        <v>326</v>
      </c>
      <c r="O214" s="94" t="s">
        <v>326</v>
      </c>
      <c r="P214" s="98" t="s">
        <v>346</v>
      </c>
      <c r="Q214" s="94" t="s">
        <v>388</v>
      </c>
      <c r="R214" s="101" t="s">
        <v>50</v>
      </c>
    </row>
    <row r="215" spans="1:18" ht="16">
      <c r="A215" s="102">
        <v>2114111</v>
      </c>
      <c r="B215" s="94" t="s">
        <v>671</v>
      </c>
      <c r="C215" s="94" t="s">
        <v>337</v>
      </c>
      <c r="D215" s="94" t="s">
        <v>524</v>
      </c>
      <c r="E215" s="94" t="s">
        <v>354</v>
      </c>
      <c r="F215" s="94" t="s">
        <v>324</v>
      </c>
      <c r="G215" s="94" t="s">
        <v>45</v>
      </c>
      <c r="H215" s="94" t="s">
        <v>22</v>
      </c>
      <c r="I215" s="94" t="s">
        <v>317</v>
      </c>
      <c r="J215" s="94" t="s">
        <v>45</v>
      </c>
      <c r="K215" s="94" t="s">
        <v>35</v>
      </c>
      <c r="L215" s="94" t="s">
        <v>86</v>
      </c>
      <c r="M215" s="94" t="s">
        <v>325</v>
      </c>
      <c r="N215" s="94" t="s">
        <v>326</v>
      </c>
      <c r="O215" s="94" t="s">
        <v>326</v>
      </c>
      <c r="P215" s="98" t="s">
        <v>354</v>
      </c>
      <c r="Q215" s="94" t="s">
        <v>324</v>
      </c>
      <c r="R215" s="101" t="s">
        <v>45</v>
      </c>
    </row>
    <row r="216" spans="1:18" ht="16">
      <c r="A216" s="102">
        <v>2112953</v>
      </c>
      <c r="B216" s="94" t="s">
        <v>672</v>
      </c>
      <c r="C216" s="94" t="s">
        <v>673</v>
      </c>
      <c r="D216" s="94" t="s">
        <v>524</v>
      </c>
      <c r="E216" s="94" t="s">
        <v>361</v>
      </c>
      <c r="F216" s="94" t="s">
        <v>362</v>
      </c>
      <c r="G216" s="94" t="s">
        <v>48</v>
      </c>
      <c r="H216" s="94" t="s">
        <v>21</v>
      </c>
      <c r="I216" s="94" t="s">
        <v>317</v>
      </c>
      <c r="J216" s="94" t="s">
        <v>45</v>
      </c>
      <c r="K216" s="94" t="s">
        <v>35</v>
      </c>
      <c r="L216" s="94" t="s">
        <v>86</v>
      </c>
      <c r="M216" s="94" t="s">
        <v>325</v>
      </c>
      <c r="N216" s="94" t="s">
        <v>326</v>
      </c>
      <c r="O216" s="94" t="s">
        <v>326</v>
      </c>
      <c r="P216" s="98" t="s">
        <v>361</v>
      </c>
      <c r="Q216" s="94" t="s">
        <v>362</v>
      </c>
      <c r="R216" s="101" t="s">
        <v>48</v>
      </c>
    </row>
    <row r="217" spans="1:18" ht="16">
      <c r="A217" s="102">
        <v>2115290</v>
      </c>
      <c r="B217" s="94" t="s">
        <v>674</v>
      </c>
      <c r="C217" s="94" t="s">
        <v>271</v>
      </c>
      <c r="D217" s="94" t="s">
        <v>553</v>
      </c>
      <c r="E217" s="94" t="s">
        <v>455</v>
      </c>
      <c r="F217" s="94" t="s">
        <v>331</v>
      </c>
      <c r="G217" s="94" t="s">
        <v>56</v>
      </c>
      <c r="H217" s="94" t="s">
        <v>19</v>
      </c>
      <c r="I217" s="94" t="s">
        <v>317</v>
      </c>
      <c r="J217" s="94" t="s">
        <v>44</v>
      </c>
      <c r="K217" s="94" t="s">
        <v>35</v>
      </c>
      <c r="L217" s="94" t="s">
        <v>86</v>
      </c>
      <c r="M217" s="94" t="s">
        <v>318</v>
      </c>
      <c r="N217" s="94" t="s">
        <v>319</v>
      </c>
      <c r="O217" s="94" t="s">
        <v>319</v>
      </c>
      <c r="P217" s="98" t="s">
        <v>455</v>
      </c>
      <c r="Q217" s="94" t="s">
        <v>331</v>
      </c>
      <c r="R217" s="101" t="s">
        <v>56</v>
      </c>
    </row>
    <row r="218" spans="1:18" ht="16">
      <c r="A218" s="102">
        <v>2112912</v>
      </c>
      <c r="B218" s="94" t="s">
        <v>675</v>
      </c>
      <c r="C218" s="94" t="s">
        <v>333</v>
      </c>
      <c r="D218" s="94" t="s">
        <v>376</v>
      </c>
      <c r="E218" s="94" t="s">
        <v>417</v>
      </c>
      <c r="F218" s="94" t="s">
        <v>316</v>
      </c>
      <c r="G218" s="94" t="s">
        <v>53</v>
      </c>
      <c r="H218" s="94" t="s">
        <v>21</v>
      </c>
      <c r="I218" s="94" t="s">
        <v>317</v>
      </c>
      <c r="J218" s="94" t="s">
        <v>44</v>
      </c>
      <c r="K218" s="94" t="s">
        <v>35</v>
      </c>
      <c r="L218" s="94" t="s">
        <v>86</v>
      </c>
      <c r="M218" s="94" t="s">
        <v>318</v>
      </c>
      <c r="N218" s="94" t="s">
        <v>319</v>
      </c>
      <c r="O218" s="94" t="s">
        <v>319</v>
      </c>
      <c r="P218" s="98" t="s">
        <v>417</v>
      </c>
      <c r="Q218" s="94" t="s">
        <v>316</v>
      </c>
      <c r="R218" s="101" t="s">
        <v>53</v>
      </c>
    </row>
    <row r="219" spans="1:18" ht="16">
      <c r="A219" s="102">
        <v>2113358</v>
      </c>
      <c r="B219" s="94" t="s">
        <v>661</v>
      </c>
      <c r="C219" s="94" t="s">
        <v>460</v>
      </c>
      <c r="D219" s="94" t="s">
        <v>642</v>
      </c>
      <c r="E219" s="94" t="s">
        <v>451</v>
      </c>
      <c r="F219" s="94" t="s">
        <v>400</v>
      </c>
      <c r="G219" s="94" t="s">
        <v>52</v>
      </c>
      <c r="H219" s="94" t="s">
        <v>338</v>
      </c>
      <c r="I219" s="94" t="s">
        <v>317</v>
      </c>
      <c r="J219" s="94" t="s">
        <v>44</v>
      </c>
      <c r="K219" s="94" t="s">
        <v>35</v>
      </c>
      <c r="L219" s="94" t="s">
        <v>86</v>
      </c>
      <c r="M219" s="94" t="s">
        <v>318</v>
      </c>
      <c r="N219" s="94" t="s">
        <v>319</v>
      </c>
      <c r="O219" s="94" t="s">
        <v>319</v>
      </c>
      <c r="P219" s="98" t="s">
        <v>451</v>
      </c>
      <c r="Q219" s="94" t="s">
        <v>400</v>
      </c>
      <c r="R219" s="101" t="s">
        <v>52</v>
      </c>
    </row>
    <row r="220" spans="1:18" ht="16">
      <c r="A220" s="102">
        <v>2112800</v>
      </c>
      <c r="B220" s="94" t="s">
        <v>676</v>
      </c>
      <c r="C220" s="94" t="s">
        <v>214</v>
      </c>
      <c r="D220" s="94" t="s">
        <v>511</v>
      </c>
      <c r="E220" s="94" t="s">
        <v>419</v>
      </c>
      <c r="F220" s="94" t="s">
        <v>423</v>
      </c>
      <c r="G220" s="94" t="s">
        <v>55</v>
      </c>
      <c r="H220" s="94" t="s">
        <v>377</v>
      </c>
      <c r="I220" s="94" t="s">
        <v>317</v>
      </c>
      <c r="J220" s="94" t="s">
        <v>45</v>
      </c>
      <c r="K220" s="94" t="s">
        <v>35</v>
      </c>
      <c r="L220" s="94" t="s">
        <v>86</v>
      </c>
      <c r="M220" s="94" t="s">
        <v>325</v>
      </c>
      <c r="N220" s="94" t="s">
        <v>326</v>
      </c>
      <c r="O220" s="94" t="s">
        <v>326</v>
      </c>
      <c r="P220" s="98" t="s">
        <v>419</v>
      </c>
      <c r="Q220" s="94" t="s">
        <v>423</v>
      </c>
      <c r="R220" s="101" t="s">
        <v>55</v>
      </c>
    </row>
    <row r="221" spans="1:18" ht="16">
      <c r="A221" s="102">
        <v>2112887</v>
      </c>
      <c r="B221" s="94" t="s">
        <v>677</v>
      </c>
      <c r="C221" s="94" t="s">
        <v>568</v>
      </c>
      <c r="D221" s="94" t="s">
        <v>403</v>
      </c>
      <c r="E221" s="94" t="s">
        <v>554</v>
      </c>
      <c r="F221" s="94" t="s">
        <v>423</v>
      </c>
      <c r="G221" s="94" t="s">
        <v>54</v>
      </c>
      <c r="H221" s="94" t="s">
        <v>373</v>
      </c>
      <c r="I221" s="94" t="s">
        <v>317</v>
      </c>
      <c r="J221" s="94" t="s">
        <v>45</v>
      </c>
      <c r="K221" s="94" t="s">
        <v>35</v>
      </c>
      <c r="L221" s="94" t="s">
        <v>86</v>
      </c>
      <c r="M221" s="94" t="s">
        <v>325</v>
      </c>
      <c r="N221" s="94" t="s">
        <v>326</v>
      </c>
      <c r="O221" s="94" t="s">
        <v>326</v>
      </c>
      <c r="P221" s="98" t="s">
        <v>554</v>
      </c>
      <c r="Q221" s="94" t="s">
        <v>423</v>
      </c>
      <c r="R221" s="101" t="s">
        <v>54</v>
      </c>
    </row>
    <row r="222" spans="1:18" ht="16">
      <c r="A222" s="102">
        <v>2114758</v>
      </c>
      <c r="B222" s="94" t="s">
        <v>678</v>
      </c>
      <c r="C222" s="94" t="s">
        <v>280</v>
      </c>
      <c r="D222" s="94" t="s">
        <v>553</v>
      </c>
      <c r="E222" s="94" t="s">
        <v>350</v>
      </c>
      <c r="F222" s="94" t="s">
        <v>342</v>
      </c>
      <c r="G222" s="94" t="s">
        <v>46</v>
      </c>
      <c r="H222" s="94" t="s">
        <v>20</v>
      </c>
      <c r="I222" s="94" t="s">
        <v>317</v>
      </c>
      <c r="J222" s="94" t="s">
        <v>44</v>
      </c>
      <c r="K222" s="94" t="s">
        <v>35</v>
      </c>
      <c r="L222" s="94" t="s">
        <v>86</v>
      </c>
      <c r="M222" s="94" t="s">
        <v>318</v>
      </c>
      <c r="N222" s="94" t="s">
        <v>319</v>
      </c>
      <c r="O222" s="94" t="s">
        <v>319</v>
      </c>
      <c r="P222" s="98" t="s">
        <v>350</v>
      </c>
      <c r="Q222" s="94" t="s">
        <v>342</v>
      </c>
      <c r="R222" s="101" t="s">
        <v>46</v>
      </c>
    </row>
    <row r="223" spans="1:18" ht="16">
      <c r="A223" s="102">
        <v>2115337</v>
      </c>
      <c r="B223" s="94" t="s">
        <v>661</v>
      </c>
      <c r="C223" s="94" t="s">
        <v>679</v>
      </c>
      <c r="D223" s="94" t="s">
        <v>511</v>
      </c>
      <c r="E223" s="94" t="s">
        <v>354</v>
      </c>
      <c r="F223" s="94" t="s">
        <v>347</v>
      </c>
      <c r="G223" s="94" t="s">
        <v>56</v>
      </c>
      <c r="H223" s="94" t="s">
        <v>19</v>
      </c>
      <c r="I223" s="94" t="s">
        <v>317</v>
      </c>
      <c r="J223" s="94" t="s">
        <v>45</v>
      </c>
      <c r="K223" s="94" t="s">
        <v>35</v>
      </c>
      <c r="L223" s="94" t="s">
        <v>86</v>
      </c>
      <c r="M223" s="94" t="s">
        <v>325</v>
      </c>
      <c r="N223" s="94" t="s">
        <v>326</v>
      </c>
      <c r="O223" s="94" t="s">
        <v>326</v>
      </c>
      <c r="P223" s="98" t="s">
        <v>354</v>
      </c>
      <c r="Q223" s="94" t="s">
        <v>347</v>
      </c>
      <c r="R223" s="101" t="s">
        <v>56</v>
      </c>
    </row>
    <row r="224" spans="1:18" ht="16">
      <c r="A224" s="102">
        <v>2115011</v>
      </c>
      <c r="B224" s="94" t="s">
        <v>428</v>
      </c>
      <c r="C224" s="94" t="s">
        <v>680</v>
      </c>
      <c r="D224" s="94" t="s">
        <v>511</v>
      </c>
      <c r="E224" s="94" t="s">
        <v>373</v>
      </c>
      <c r="F224" s="94" t="s">
        <v>347</v>
      </c>
      <c r="G224" s="94" t="s">
        <v>56</v>
      </c>
      <c r="H224" s="94" t="s">
        <v>19</v>
      </c>
      <c r="I224" s="94" t="s">
        <v>317</v>
      </c>
      <c r="J224" s="94" t="s">
        <v>45</v>
      </c>
      <c r="K224" s="94" t="s">
        <v>35</v>
      </c>
      <c r="L224" s="94" t="s">
        <v>86</v>
      </c>
      <c r="M224" s="94" t="s">
        <v>325</v>
      </c>
      <c r="N224" s="94" t="s">
        <v>326</v>
      </c>
      <c r="O224" s="94" t="s">
        <v>326</v>
      </c>
      <c r="P224" s="98" t="s">
        <v>373</v>
      </c>
      <c r="Q224" s="94" t="s">
        <v>347</v>
      </c>
      <c r="R224" s="101" t="s">
        <v>56</v>
      </c>
    </row>
    <row r="225" spans="1:18" ht="16">
      <c r="A225" s="102">
        <v>2113971</v>
      </c>
      <c r="B225" s="94" t="s">
        <v>681</v>
      </c>
      <c r="C225" s="94" t="s">
        <v>387</v>
      </c>
      <c r="D225" s="94" t="s">
        <v>642</v>
      </c>
      <c r="E225" s="94" t="s">
        <v>682</v>
      </c>
      <c r="F225" s="94" t="s">
        <v>683</v>
      </c>
      <c r="G225" s="94" t="s">
        <v>36</v>
      </c>
      <c r="H225" s="94" t="s">
        <v>373</v>
      </c>
      <c r="I225" s="94" t="s">
        <v>317</v>
      </c>
      <c r="J225" s="94" t="s">
        <v>44</v>
      </c>
      <c r="K225" s="94" t="s">
        <v>35</v>
      </c>
      <c r="L225" s="94" t="s">
        <v>86</v>
      </c>
      <c r="M225" s="94" t="s">
        <v>318</v>
      </c>
      <c r="N225" s="94" t="s">
        <v>319</v>
      </c>
      <c r="O225" s="94" t="s">
        <v>319</v>
      </c>
      <c r="P225" s="98" t="s">
        <v>682</v>
      </c>
      <c r="Q225" s="94" t="s">
        <v>683</v>
      </c>
      <c r="R225" s="101" t="s">
        <v>36</v>
      </c>
    </row>
    <row r="226" spans="1:18" ht="16">
      <c r="A226" s="102">
        <v>2111392</v>
      </c>
      <c r="B226" s="94" t="s">
        <v>684</v>
      </c>
      <c r="C226" s="94" t="s">
        <v>393</v>
      </c>
      <c r="D226" s="94" t="s">
        <v>403</v>
      </c>
      <c r="E226" s="94" t="s">
        <v>455</v>
      </c>
      <c r="F226" s="94" t="s">
        <v>383</v>
      </c>
      <c r="G226" s="94" t="s">
        <v>31</v>
      </c>
      <c r="H226" s="94" t="s">
        <v>19</v>
      </c>
      <c r="I226" s="94" t="s">
        <v>317</v>
      </c>
      <c r="J226" s="94" t="s">
        <v>45</v>
      </c>
      <c r="K226" s="94" t="s">
        <v>35</v>
      </c>
      <c r="L226" s="94" t="s">
        <v>86</v>
      </c>
      <c r="M226" s="94" t="s">
        <v>325</v>
      </c>
      <c r="N226" s="94" t="s">
        <v>326</v>
      </c>
      <c r="O226" s="94" t="s">
        <v>326</v>
      </c>
      <c r="P226" s="98" t="s">
        <v>455</v>
      </c>
      <c r="Q226" s="94" t="s">
        <v>383</v>
      </c>
      <c r="R226" s="101" t="s">
        <v>31</v>
      </c>
    </row>
    <row r="227" spans="1:18" ht="16">
      <c r="A227" s="102">
        <v>2110101</v>
      </c>
      <c r="B227" s="94" t="s">
        <v>685</v>
      </c>
      <c r="C227" s="94" t="s">
        <v>75</v>
      </c>
      <c r="D227" s="94" t="s">
        <v>322</v>
      </c>
      <c r="E227" s="94" t="s">
        <v>18</v>
      </c>
      <c r="F227" s="94" t="s">
        <v>446</v>
      </c>
      <c r="G227" s="94" t="s">
        <v>48</v>
      </c>
      <c r="H227" s="94" t="s">
        <v>21</v>
      </c>
      <c r="I227" s="94" t="s">
        <v>317</v>
      </c>
      <c r="J227" s="94" t="s">
        <v>45</v>
      </c>
      <c r="K227" s="94" t="s">
        <v>35</v>
      </c>
      <c r="L227" s="94" t="s">
        <v>86</v>
      </c>
      <c r="M227" s="94" t="s">
        <v>325</v>
      </c>
      <c r="N227" s="94" t="s">
        <v>326</v>
      </c>
      <c r="O227" s="94" t="s">
        <v>326</v>
      </c>
      <c r="P227" s="98" t="s">
        <v>18</v>
      </c>
      <c r="Q227" s="94" t="s">
        <v>446</v>
      </c>
      <c r="R227" s="101" t="s">
        <v>48</v>
      </c>
    </row>
    <row r="228" spans="1:18" ht="16">
      <c r="A228" s="102">
        <v>2113992</v>
      </c>
      <c r="B228" s="94" t="s">
        <v>686</v>
      </c>
      <c r="C228" s="94" t="s">
        <v>687</v>
      </c>
      <c r="D228" s="94" t="s">
        <v>542</v>
      </c>
      <c r="E228" s="94" t="s">
        <v>373</v>
      </c>
      <c r="F228" s="94" t="s">
        <v>324</v>
      </c>
      <c r="G228" s="94" t="s">
        <v>41</v>
      </c>
      <c r="H228" s="94" t="s">
        <v>19</v>
      </c>
      <c r="I228" s="94" t="s">
        <v>317</v>
      </c>
      <c r="J228" s="94" t="s">
        <v>45</v>
      </c>
      <c r="K228" s="94" t="s">
        <v>35</v>
      </c>
      <c r="L228" s="94" t="s">
        <v>86</v>
      </c>
      <c r="M228" s="94" t="s">
        <v>325</v>
      </c>
      <c r="N228" s="94" t="s">
        <v>326</v>
      </c>
      <c r="O228" s="94" t="s">
        <v>326</v>
      </c>
      <c r="P228" s="98" t="s">
        <v>373</v>
      </c>
      <c r="Q228" s="94" t="s">
        <v>324</v>
      </c>
      <c r="R228" s="101" t="s">
        <v>41</v>
      </c>
    </row>
    <row r="229" spans="1:18" ht="16">
      <c r="A229" s="102">
        <v>2113376</v>
      </c>
      <c r="B229" s="94" t="s">
        <v>688</v>
      </c>
      <c r="C229" s="94" t="s">
        <v>689</v>
      </c>
      <c r="D229" s="94" t="s">
        <v>574</v>
      </c>
      <c r="E229" s="94" t="s">
        <v>399</v>
      </c>
      <c r="F229" s="94" t="s">
        <v>378</v>
      </c>
      <c r="G229" s="94" t="s">
        <v>48</v>
      </c>
      <c r="H229" s="94" t="s">
        <v>21</v>
      </c>
      <c r="I229" s="94" t="s">
        <v>317</v>
      </c>
      <c r="J229" s="94" t="s">
        <v>45</v>
      </c>
      <c r="K229" s="94" t="s">
        <v>35</v>
      </c>
      <c r="L229" s="94" t="s">
        <v>86</v>
      </c>
      <c r="M229" s="94" t="s">
        <v>325</v>
      </c>
      <c r="N229" s="94" t="s">
        <v>326</v>
      </c>
      <c r="O229" s="94" t="s">
        <v>326</v>
      </c>
      <c r="P229" s="98" t="s">
        <v>399</v>
      </c>
      <c r="Q229" s="94" t="s">
        <v>378</v>
      </c>
      <c r="R229" s="101" t="s">
        <v>48</v>
      </c>
    </row>
    <row r="230" spans="1:18" ht="16">
      <c r="A230" s="102">
        <v>2110250</v>
      </c>
      <c r="B230" s="94" t="s">
        <v>690</v>
      </c>
      <c r="C230" s="94" t="s">
        <v>198</v>
      </c>
      <c r="D230" s="94" t="s">
        <v>322</v>
      </c>
      <c r="E230" s="94" t="s">
        <v>386</v>
      </c>
      <c r="F230" s="94" t="s">
        <v>388</v>
      </c>
      <c r="G230" s="94" t="s">
        <v>48</v>
      </c>
      <c r="H230" s="94" t="s">
        <v>21</v>
      </c>
      <c r="I230" s="94" t="s">
        <v>317</v>
      </c>
      <c r="J230" s="94" t="s">
        <v>45</v>
      </c>
      <c r="K230" s="94" t="s">
        <v>35</v>
      </c>
      <c r="L230" s="94" t="s">
        <v>86</v>
      </c>
      <c r="M230" s="94" t="s">
        <v>325</v>
      </c>
      <c r="N230" s="94" t="s">
        <v>326</v>
      </c>
      <c r="O230" s="94" t="s">
        <v>326</v>
      </c>
      <c r="P230" s="98" t="s">
        <v>386</v>
      </c>
      <c r="Q230" s="94" t="s">
        <v>388</v>
      </c>
      <c r="R230" s="101" t="s">
        <v>48</v>
      </c>
    </row>
    <row r="231" spans="1:18" ht="16">
      <c r="A231" s="102">
        <v>2110551</v>
      </c>
      <c r="B231" s="94" t="s">
        <v>85</v>
      </c>
      <c r="C231" s="94" t="s">
        <v>77</v>
      </c>
      <c r="D231" s="94" t="s">
        <v>345</v>
      </c>
      <c r="E231" s="94" t="s">
        <v>361</v>
      </c>
      <c r="F231" s="94" t="s">
        <v>358</v>
      </c>
      <c r="G231" s="94" t="s">
        <v>45</v>
      </c>
      <c r="H231" s="94" t="s">
        <v>22</v>
      </c>
      <c r="I231" s="94" t="s">
        <v>317</v>
      </c>
      <c r="J231" s="94" t="s">
        <v>45</v>
      </c>
      <c r="K231" s="94" t="s">
        <v>35</v>
      </c>
      <c r="L231" s="94" t="s">
        <v>86</v>
      </c>
      <c r="M231" s="94" t="s">
        <v>325</v>
      </c>
      <c r="N231" s="94" t="s">
        <v>326</v>
      </c>
      <c r="O231" s="94" t="s">
        <v>326</v>
      </c>
      <c r="P231" s="98" t="s">
        <v>361</v>
      </c>
      <c r="Q231" s="94" t="s">
        <v>358</v>
      </c>
      <c r="R231" s="101" t="s">
        <v>45</v>
      </c>
    </row>
    <row r="232" spans="1:18" ht="16">
      <c r="A232" s="102">
        <v>2110826</v>
      </c>
      <c r="B232" s="94" t="s">
        <v>691</v>
      </c>
      <c r="C232" s="94" t="s">
        <v>333</v>
      </c>
      <c r="D232" s="94" t="s">
        <v>376</v>
      </c>
      <c r="E232" s="94" t="s">
        <v>357</v>
      </c>
      <c r="F232" s="94" t="s">
        <v>410</v>
      </c>
      <c r="G232" s="94" t="s">
        <v>54</v>
      </c>
      <c r="H232" s="94" t="s">
        <v>338</v>
      </c>
      <c r="I232" s="94" t="s">
        <v>317</v>
      </c>
      <c r="J232" s="94" t="s">
        <v>44</v>
      </c>
      <c r="K232" s="94" t="s">
        <v>35</v>
      </c>
      <c r="L232" s="94" t="s">
        <v>86</v>
      </c>
      <c r="M232" s="94" t="s">
        <v>318</v>
      </c>
      <c r="N232" s="94" t="s">
        <v>319</v>
      </c>
      <c r="O232" s="94" t="s">
        <v>319</v>
      </c>
      <c r="P232" s="98" t="s">
        <v>357</v>
      </c>
      <c r="Q232" s="94" t="s">
        <v>410</v>
      </c>
      <c r="R232" s="101" t="s">
        <v>54</v>
      </c>
    </row>
    <row r="233" spans="1:18" ht="16">
      <c r="A233" s="102">
        <v>2110934</v>
      </c>
      <c r="B233" s="94" t="s">
        <v>401</v>
      </c>
      <c r="C233" s="94" t="s">
        <v>516</v>
      </c>
      <c r="D233" s="94" t="s">
        <v>322</v>
      </c>
      <c r="E233" s="94" t="s">
        <v>419</v>
      </c>
      <c r="F233" s="94" t="s">
        <v>423</v>
      </c>
      <c r="G233" s="94" t="s">
        <v>46</v>
      </c>
      <c r="H233" s="94" t="s">
        <v>20</v>
      </c>
      <c r="I233" s="94" t="s">
        <v>317</v>
      </c>
      <c r="J233" s="94" t="s">
        <v>45</v>
      </c>
      <c r="K233" s="94" t="s">
        <v>35</v>
      </c>
      <c r="L233" s="94" t="s">
        <v>86</v>
      </c>
      <c r="M233" s="94" t="s">
        <v>325</v>
      </c>
      <c r="N233" s="94" t="s">
        <v>326</v>
      </c>
      <c r="O233" s="94" t="s">
        <v>326</v>
      </c>
      <c r="P233" s="98" t="s">
        <v>419</v>
      </c>
      <c r="Q233" s="94" t="s">
        <v>423</v>
      </c>
      <c r="R233" s="101" t="s">
        <v>46</v>
      </c>
    </row>
    <row r="234" spans="1:18" ht="16">
      <c r="A234" s="102">
        <v>2113791</v>
      </c>
      <c r="B234" s="94" t="s">
        <v>692</v>
      </c>
      <c r="C234" s="94" t="s">
        <v>693</v>
      </c>
      <c r="D234" s="94" t="s">
        <v>642</v>
      </c>
      <c r="E234" s="94" t="s">
        <v>361</v>
      </c>
      <c r="F234" s="94" t="s">
        <v>362</v>
      </c>
      <c r="G234" s="94" t="s">
        <v>37</v>
      </c>
      <c r="H234" s="94" t="s">
        <v>18</v>
      </c>
      <c r="I234" s="94" t="s">
        <v>317</v>
      </c>
      <c r="J234" s="94" t="s">
        <v>44</v>
      </c>
      <c r="K234" s="94" t="s">
        <v>35</v>
      </c>
      <c r="L234" s="94" t="s">
        <v>86</v>
      </c>
      <c r="M234" s="94" t="s">
        <v>318</v>
      </c>
      <c r="N234" s="94" t="s">
        <v>319</v>
      </c>
      <c r="O234" s="94" t="s">
        <v>319</v>
      </c>
      <c r="P234" s="98" t="s">
        <v>361</v>
      </c>
      <c r="Q234" s="94" t="s">
        <v>362</v>
      </c>
      <c r="R234" s="101" t="s">
        <v>37</v>
      </c>
    </row>
    <row r="235" spans="1:18" ht="16">
      <c r="A235" s="102">
        <v>2114988</v>
      </c>
      <c r="B235" s="94" t="s">
        <v>694</v>
      </c>
      <c r="C235" s="94" t="s">
        <v>407</v>
      </c>
      <c r="D235" s="94" t="s">
        <v>542</v>
      </c>
      <c r="E235" s="94" t="s">
        <v>354</v>
      </c>
      <c r="F235" s="94" t="s">
        <v>324</v>
      </c>
      <c r="G235" s="94" t="s">
        <v>54</v>
      </c>
      <c r="H235" s="94" t="s">
        <v>373</v>
      </c>
      <c r="I235" s="94" t="s">
        <v>317</v>
      </c>
      <c r="J235" s="94" t="s">
        <v>45</v>
      </c>
      <c r="K235" s="94" t="s">
        <v>35</v>
      </c>
      <c r="L235" s="94" t="s">
        <v>86</v>
      </c>
      <c r="M235" s="94" t="s">
        <v>325</v>
      </c>
      <c r="N235" s="94" t="s">
        <v>326</v>
      </c>
      <c r="O235" s="94" t="s">
        <v>326</v>
      </c>
      <c r="P235" s="98" t="s">
        <v>354</v>
      </c>
      <c r="Q235" s="94" t="s">
        <v>324</v>
      </c>
      <c r="R235" s="101" t="s">
        <v>54</v>
      </c>
    </row>
    <row r="236" spans="1:18" ht="16">
      <c r="A236" s="102">
        <v>2114282</v>
      </c>
      <c r="B236" s="94" t="s">
        <v>695</v>
      </c>
      <c r="C236" s="94" t="s">
        <v>696</v>
      </c>
      <c r="D236" s="94" t="s">
        <v>642</v>
      </c>
      <c r="E236" s="94" t="s">
        <v>377</v>
      </c>
      <c r="F236" s="94" t="s">
        <v>378</v>
      </c>
      <c r="G236" s="94" t="s">
        <v>36</v>
      </c>
      <c r="H236" s="94" t="s">
        <v>338</v>
      </c>
      <c r="I236" s="94" t="s">
        <v>317</v>
      </c>
      <c r="J236" s="94" t="s">
        <v>44</v>
      </c>
      <c r="K236" s="94" t="s">
        <v>35</v>
      </c>
      <c r="L236" s="94" t="s">
        <v>86</v>
      </c>
      <c r="M236" s="94" t="s">
        <v>318</v>
      </c>
      <c r="N236" s="94" t="s">
        <v>319</v>
      </c>
      <c r="O236" s="94" t="s">
        <v>319</v>
      </c>
      <c r="P236" s="98" t="s">
        <v>377</v>
      </c>
      <c r="Q236" s="94" t="s">
        <v>378</v>
      </c>
      <c r="R236" s="101" t="s">
        <v>36</v>
      </c>
    </row>
    <row r="237" spans="1:18" ht="16">
      <c r="A237" s="102">
        <v>2112722</v>
      </c>
      <c r="B237" s="94" t="s">
        <v>638</v>
      </c>
      <c r="C237" s="94" t="s">
        <v>208</v>
      </c>
      <c r="D237" s="94" t="s">
        <v>524</v>
      </c>
      <c r="E237" s="94" t="s">
        <v>697</v>
      </c>
      <c r="F237" s="94" t="s">
        <v>698</v>
      </c>
      <c r="G237" s="94" t="s">
        <v>40</v>
      </c>
      <c r="H237" s="94" t="s">
        <v>584</v>
      </c>
      <c r="I237" s="94" t="s">
        <v>317</v>
      </c>
      <c r="J237" s="94" t="s">
        <v>45</v>
      </c>
      <c r="K237" s="94" t="s">
        <v>35</v>
      </c>
      <c r="L237" s="94" t="s">
        <v>86</v>
      </c>
      <c r="M237" s="94" t="s">
        <v>325</v>
      </c>
      <c r="N237" s="94" t="s">
        <v>326</v>
      </c>
      <c r="O237" s="94" t="s">
        <v>326</v>
      </c>
      <c r="P237" s="98" t="s">
        <v>697</v>
      </c>
      <c r="Q237" s="94" t="s">
        <v>698</v>
      </c>
      <c r="R237" s="101" t="s">
        <v>40</v>
      </c>
    </row>
    <row r="238" spans="1:18" ht="16">
      <c r="A238" s="102">
        <v>2114174</v>
      </c>
      <c r="B238" s="94" t="s">
        <v>699</v>
      </c>
      <c r="C238" s="94" t="s">
        <v>499</v>
      </c>
      <c r="D238" s="94" t="s">
        <v>403</v>
      </c>
      <c r="E238" s="94" t="s">
        <v>700</v>
      </c>
      <c r="F238" s="94" t="s">
        <v>400</v>
      </c>
      <c r="G238" s="94" t="s">
        <v>56</v>
      </c>
      <c r="H238" s="94" t="s">
        <v>20</v>
      </c>
      <c r="I238" s="94" t="s">
        <v>317</v>
      </c>
      <c r="J238" s="94" t="s">
        <v>45</v>
      </c>
      <c r="K238" s="94" t="s">
        <v>35</v>
      </c>
      <c r="L238" s="94" t="s">
        <v>86</v>
      </c>
      <c r="M238" s="94" t="s">
        <v>325</v>
      </c>
      <c r="N238" s="94" t="s">
        <v>326</v>
      </c>
      <c r="O238" s="94" t="s">
        <v>326</v>
      </c>
      <c r="P238" s="98" t="s">
        <v>700</v>
      </c>
      <c r="Q238" s="94" t="s">
        <v>400</v>
      </c>
      <c r="R238" s="101" t="s">
        <v>56</v>
      </c>
    </row>
    <row r="239" spans="1:18" ht="16">
      <c r="A239" s="102">
        <v>2113223</v>
      </c>
      <c r="B239" s="94" t="s">
        <v>470</v>
      </c>
      <c r="C239" s="94" t="s">
        <v>666</v>
      </c>
      <c r="D239" s="94" t="s">
        <v>642</v>
      </c>
      <c r="E239" s="94" t="s">
        <v>701</v>
      </c>
      <c r="F239" s="94" t="s">
        <v>702</v>
      </c>
      <c r="G239" s="94" t="s">
        <v>20</v>
      </c>
      <c r="H239" s="94" t="s">
        <v>362</v>
      </c>
      <c r="I239" s="94" t="s">
        <v>317</v>
      </c>
      <c r="J239" s="94" t="s">
        <v>44</v>
      </c>
      <c r="K239" s="94" t="s">
        <v>35</v>
      </c>
      <c r="L239" s="94" t="s">
        <v>86</v>
      </c>
      <c r="M239" s="94" t="s">
        <v>318</v>
      </c>
      <c r="N239" s="94" t="s">
        <v>319</v>
      </c>
      <c r="O239" s="94" t="s">
        <v>319</v>
      </c>
      <c r="P239" s="98" t="s">
        <v>701</v>
      </c>
      <c r="Q239" s="94" t="s">
        <v>702</v>
      </c>
      <c r="R239" s="101" t="s">
        <v>20</v>
      </c>
    </row>
    <row r="240" spans="1:18" ht="16">
      <c r="A240" s="102">
        <v>2113064</v>
      </c>
      <c r="B240" s="94" t="s">
        <v>703</v>
      </c>
      <c r="C240" s="94" t="s">
        <v>452</v>
      </c>
      <c r="D240" s="94" t="s">
        <v>376</v>
      </c>
      <c r="E240" s="94" t="s">
        <v>335</v>
      </c>
      <c r="F240" s="94" t="s">
        <v>336</v>
      </c>
      <c r="G240" s="94" t="s">
        <v>53</v>
      </c>
      <c r="H240" s="94" t="s">
        <v>21</v>
      </c>
      <c r="I240" s="94" t="s">
        <v>317</v>
      </c>
      <c r="J240" s="94" t="s">
        <v>44</v>
      </c>
      <c r="K240" s="94" t="s">
        <v>35</v>
      </c>
      <c r="L240" s="94" t="s">
        <v>86</v>
      </c>
      <c r="M240" s="94" t="s">
        <v>318</v>
      </c>
      <c r="N240" s="94" t="s">
        <v>319</v>
      </c>
      <c r="O240" s="94" t="s">
        <v>319</v>
      </c>
      <c r="P240" s="98" t="s">
        <v>335</v>
      </c>
      <c r="Q240" s="94" t="s">
        <v>336</v>
      </c>
      <c r="R240" s="101" t="s">
        <v>53</v>
      </c>
    </row>
    <row r="241" spans="1:18" ht="16">
      <c r="A241" s="102">
        <v>2115186</v>
      </c>
      <c r="B241" s="94" t="s">
        <v>704</v>
      </c>
      <c r="C241" s="94" t="s">
        <v>436</v>
      </c>
      <c r="D241" s="94" t="s">
        <v>403</v>
      </c>
      <c r="E241" s="94" t="s">
        <v>386</v>
      </c>
      <c r="F241" s="94" t="s">
        <v>388</v>
      </c>
      <c r="G241" s="94" t="s">
        <v>54</v>
      </c>
      <c r="H241" s="94" t="s">
        <v>373</v>
      </c>
      <c r="I241" s="94" t="s">
        <v>317</v>
      </c>
      <c r="J241" s="94" t="s">
        <v>45</v>
      </c>
      <c r="K241" s="94" t="s">
        <v>35</v>
      </c>
      <c r="L241" s="94" t="s">
        <v>86</v>
      </c>
      <c r="M241" s="94" t="s">
        <v>325</v>
      </c>
      <c r="N241" s="94" t="s">
        <v>326</v>
      </c>
      <c r="O241" s="94" t="s">
        <v>326</v>
      </c>
      <c r="P241" s="98" t="s">
        <v>386</v>
      </c>
      <c r="Q241" s="94" t="s">
        <v>388</v>
      </c>
      <c r="R241" s="101" t="s">
        <v>54</v>
      </c>
    </row>
    <row r="242" spans="1:18" ht="16">
      <c r="A242" s="102">
        <v>2114277</v>
      </c>
      <c r="B242" s="94" t="s">
        <v>705</v>
      </c>
      <c r="C242" s="94" t="s">
        <v>344</v>
      </c>
      <c r="D242" s="94" t="s">
        <v>574</v>
      </c>
      <c r="E242" s="94" t="s">
        <v>419</v>
      </c>
      <c r="F242" s="94" t="s">
        <v>446</v>
      </c>
      <c r="G242" s="94" t="s">
        <v>48</v>
      </c>
      <c r="H242" s="94" t="s">
        <v>21</v>
      </c>
      <c r="I242" s="94" t="s">
        <v>317</v>
      </c>
      <c r="J242" s="94" t="s">
        <v>45</v>
      </c>
      <c r="K242" s="94" t="s">
        <v>35</v>
      </c>
      <c r="L242" s="94" t="s">
        <v>86</v>
      </c>
      <c r="M242" s="94" t="s">
        <v>325</v>
      </c>
      <c r="N242" s="94" t="s">
        <v>326</v>
      </c>
      <c r="O242" s="94" t="s">
        <v>326</v>
      </c>
      <c r="P242" s="98" t="s">
        <v>419</v>
      </c>
      <c r="Q242" s="94" t="s">
        <v>446</v>
      </c>
      <c r="R242" s="101" t="s">
        <v>48</v>
      </c>
    </row>
    <row r="243" spans="1:18" ht="16">
      <c r="A243" s="102">
        <v>2111010</v>
      </c>
      <c r="B243" s="94" t="s">
        <v>616</v>
      </c>
      <c r="C243" s="94" t="s">
        <v>482</v>
      </c>
      <c r="D243" s="94" t="s">
        <v>322</v>
      </c>
      <c r="E243" s="94" t="s">
        <v>350</v>
      </c>
      <c r="F243" s="94" t="s">
        <v>342</v>
      </c>
      <c r="G243" s="94" t="s">
        <v>53</v>
      </c>
      <c r="H243" s="94" t="s">
        <v>22</v>
      </c>
      <c r="I243" s="94" t="s">
        <v>317</v>
      </c>
      <c r="J243" s="94" t="s">
        <v>45</v>
      </c>
      <c r="K243" s="94" t="s">
        <v>35</v>
      </c>
      <c r="L243" s="94" t="s">
        <v>86</v>
      </c>
      <c r="M243" s="94" t="s">
        <v>325</v>
      </c>
      <c r="N243" s="94" t="s">
        <v>326</v>
      </c>
      <c r="O243" s="94" t="s">
        <v>326</v>
      </c>
      <c r="P243" s="98" t="s">
        <v>350</v>
      </c>
      <c r="Q243" s="94" t="s">
        <v>342</v>
      </c>
      <c r="R243" s="101" t="s">
        <v>53</v>
      </c>
    </row>
    <row r="244" spans="1:18" ht="16">
      <c r="A244" s="102">
        <v>2113786</v>
      </c>
      <c r="B244" s="94" t="s">
        <v>706</v>
      </c>
      <c r="C244" s="94" t="s">
        <v>693</v>
      </c>
      <c r="D244" s="94" t="s">
        <v>574</v>
      </c>
      <c r="E244" s="94" t="s">
        <v>451</v>
      </c>
      <c r="F244" s="94" t="s">
        <v>316</v>
      </c>
      <c r="G244" s="94" t="s">
        <v>37</v>
      </c>
      <c r="H244" s="94" t="s">
        <v>18</v>
      </c>
      <c r="I244" s="94" t="s">
        <v>317</v>
      </c>
      <c r="J244" s="94" t="s">
        <v>45</v>
      </c>
      <c r="K244" s="94" t="s">
        <v>35</v>
      </c>
      <c r="L244" s="94" t="s">
        <v>86</v>
      </c>
      <c r="M244" s="94" t="s">
        <v>325</v>
      </c>
      <c r="N244" s="94" t="s">
        <v>326</v>
      </c>
      <c r="O244" s="94" t="s">
        <v>326</v>
      </c>
      <c r="P244" s="98" t="s">
        <v>451</v>
      </c>
      <c r="Q244" s="94" t="s">
        <v>316</v>
      </c>
      <c r="R244" s="101" t="s">
        <v>37</v>
      </c>
    </row>
    <row r="245" spans="1:18" ht="16">
      <c r="A245" s="102">
        <v>2112109</v>
      </c>
      <c r="B245" s="94" t="s">
        <v>707</v>
      </c>
      <c r="C245" s="94" t="s">
        <v>521</v>
      </c>
      <c r="D245" s="94" t="s">
        <v>349</v>
      </c>
      <c r="E245" s="94" t="s">
        <v>370</v>
      </c>
      <c r="F245" s="94" t="s">
        <v>339</v>
      </c>
      <c r="G245" s="94" t="s">
        <v>48</v>
      </c>
      <c r="H245" s="94" t="s">
        <v>21</v>
      </c>
      <c r="I245" s="94" t="s">
        <v>317</v>
      </c>
      <c r="J245" s="94" t="s">
        <v>45</v>
      </c>
      <c r="K245" s="94" t="s">
        <v>35</v>
      </c>
      <c r="L245" s="94" t="s">
        <v>86</v>
      </c>
      <c r="M245" s="94" t="s">
        <v>325</v>
      </c>
      <c r="N245" s="94" t="s">
        <v>326</v>
      </c>
      <c r="O245" s="94" t="s">
        <v>326</v>
      </c>
      <c r="P245" s="98" t="s">
        <v>370</v>
      </c>
      <c r="Q245" s="94" t="s">
        <v>339</v>
      </c>
      <c r="R245" s="101" t="s">
        <v>48</v>
      </c>
    </row>
    <row r="246" spans="1:18" ht="16">
      <c r="A246" s="102">
        <v>2112336</v>
      </c>
      <c r="B246" s="94" t="s">
        <v>517</v>
      </c>
      <c r="C246" s="94" t="s">
        <v>523</v>
      </c>
      <c r="D246" s="94" t="s">
        <v>322</v>
      </c>
      <c r="E246" s="94" t="s">
        <v>341</v>
      </c>
      <c r="F246" s="94" t="s">
        <v>342</v>
      </c>
      <c r="G246" s="94" t="s">
        <v>48</v>
      </c>
      <c r="H246" s="94" t="s">
        <v>21</v>
      </c>
      <c r="I246" s="94" t="s">
        <v>317</v>
      </c>
      <c r="J246" s="94" t="s">
        <v>45</v>
      </c>
      <c r="K246" s="94" t="s">
        <v>35</v>
      </c>
      <c r="L246" s="94" t="s">
        <v>86</v>
      </c>
      <c r="M246" s="94" t="s">
        <v>325</v>
      </c>
      <c r="N246" s="94" t="s">
        <v>326</v>
      </c>
      <c r="O246" s="94" t="s">
        <v>326</v>
      </c>
      <c r="P246" s="98" t="s">
        <v>341</v>
      </c>
      <c r="Q246" s="94" t="s">
        <v>342</v>
      </c>
      <c r="R246" s="101" t="s">
        <v>48</v>
      </c>
    </row>
    <row r="247" spans="1:18" ht="16">
      <c r="A247" s="102">
        <v>2112592</v>
      </c>
      <c r="B247" s="94" t="s">
        <v>708</v>
      </c>
      <c r="C247" s="94" t="s">
        <v>709</v>
      </c>
      <c r="D247" s="94" t="s">
        <v>345</v>
      </c>
      <c r="E247" s="94" t="s">
        <v>554</v>
      </c>
      <c r="F247" s="94" t="s">
        <v>362</v>
      </c>
      <c r="G247" s="94" t="s">
        <v>56</v>
      </c>
      <c r="H247" s="94" t="s">
        <v>20</v>
      </c>
      <c r="I247" s="94" t="s">
        <v>317</v>
      </c>
      <c r="J247" s="94" t="s">
        <v>45</v>
      </c>
      <c r="K247" s="94" t="s">
        <v>35</v>
      </c>
      <c r="L247" s="94" t="s">
        <v>86</v>
      </c>
      <c r="M247" s="94" t="s">
        <v>325</v>
      </c>
      <c r="N247" s="94" t="s">
        <v>326</v>
      </c>
      <c r="O247" s="94" t="s">
        <v>326</v>
      </c>
      <c r="P247" s="98" t="s">
        <v>554</v>
      </c>
      <c r="Q247" s="94" t="s">
        <v>362</v>
      </c>
      <c r="R247" s="101" t="s">
        <v>56</v>
      </c>
    </row>
    <row r="248" spans="1:18" ht="16">
      <c r="A248" s="102">
        <v>2112594</v>
      </c>
      <c r="B248" s="94" t="s">
        <v>710</v>
      </c>
      <c r="C248" s="94" t="s">
        <v>709</v>
      </c>
      <c r="D248" s="94" t="s">
        <v>349</v>
      </c>
      <c r="E248" s="94" t="s">
        <v>373</v>
      </c>
      <c r="F248" s="94" t="s">
        <v>388</v>
      </c>
      <c r="G248" s="94" t="s">
        <v>45</v>
      </c>
      <c r="H248" s="94" t="s">
        <v>22</v>
      </c>
      <c r="I248" s="94" t="s">
        <v>317</v>
      </c>
      <c r="J248" s="94" t="s">
        <v>45</v>
      </c>
      <c r="K248" s="94" t="s">
        <v>35</v>
      </c>
      <c r="L248" s="94" t="s">
        <v>86</v>
      </c>
      <c r="M248" s="94" t="s">
        <v>325</v>
      </c>
      <c r="N248" s="94" t="s">
        <v>326</v>
      </c>
      <c r="O248" s="94" t="s">
        <v>326</v>
      </c>
      <c r="P248" s="98" t="s">
        <v>373</v>
      </c>
      <c r="Q248" s="94" t="s">
        <v>388</v>
      </c>
      <c r="R248" s="101" t="s">
        <v>45</v>
      </c>
    </row>
    <row r="249" spans="1:18" ht="16">
      <c r="A249" s="102">
        <v>2112677</v>
      </c>
      <c r="B249" s="94" t="s">
        <v>363</v>
      </c>
      <c r="C249" s="94" t="s">
        <v>679</v>
      </c>
      <c r="D249" s="94" t="s">
        <v>372</v>
      </c>
      <c r="E249" s="94" t="s">
        <v>365</v>
      </c>
      <c r="F249" s="94" t="s">
        <v>410</v>
      </c>
      <c r="G249" s="94" t="s">
        <v>53</v>
      </c>
      <c r="H249" s="94" t="s">
        <v>21</v>
      </c>
      <c r="I249" s="94" t="s">
        <v>317</v>
      </c>
      <c r="J249" s="94" t="s">
        <v>44</v>
      </c>
      <c r="K249" s="94" t="s">
        <v>35</v>
      </c>
      <c r="L249" s="94" t="s">
        <v>86</v>
      </c>
      <c r="M249" s="94" t="s">
        <v>318</v>
      </c>
      <c r="N249" s="94" t="s">
        <v>319</v>
      </c>
      <c r="O249" s="94" t="s">
        <v>319</v>
      </c>
      <c r="P249" s="98" t="s">
        <v>365</v>
      </c>
      <c r="Q249" s="94" t="s">
        <v>410</v>
      </c>
      <c r="R249" s="101" t="s">
        <v>53</v>
      </c>
    </row>
    <row r="250" spans="1:18" ht="16">
      <c r="A250" s="102">
        <v>2112796</v>
      </c>
      <c r="B250" s="94" t="s">
        <v>711</v>
      </c>
      <c r="C250" s="94" t="s">
        <v>214</v>
      </c>
      <c r="D250" s="94" t="s">
        <v>574</v>
      </c>
      <c r="E250" s="94" t="s">
        <v>365</v>
      </c>
      <c r="F250" s="94" t="s">
        <v>388</v>
      </c>
      <c r="G250" s="94" t="s">
        <v>34</v>
      </c>
      <c r="H250" s="94" t="s">
        <v>20</v>
      </c>
      <c r="I250" s="94" t="s">
        <v>317</v>
      </c>
      <c r="J250" s="94" t="s">
        <v>45</v>
      </c>
      <c r="K250" s="94" t="s">
        <v>35</v>
      </c>
      <c r="L250" s="94" t="s">
        <v>86</v>
      </c>
      <c r="M250" s="94" t="s">
        <v>325</v>
      </c>
      <c r="N250" s="94" t="s">
        <v>326</v>
      </c>
      <c r="O250" s="94" t="s">
        <v>326</v>
      </c>
      <c r="P250" s="98" t="s">
        <v>365</v>
      </c>
      <c r="Q250" s="94" t="s">
        <v>388</v>
      </c>
      <c r="R250" s="101" t="s">
        <v>34</v>
      </c>
    </row>
    <row r="251" spans="1:18" ht="16">
      <c r="A251" s="102">
        <v>2113269</v>
      </c>
      <c r="B251" s="94" t="s">
        <v>712</v>
      </c>
      <c r="C251" s="94" t="s">
        <v>448</v>
      </c>
      <c r="D251" s="94" t="s">
        <v>574</v>
      </c>
      <c r="E251" s="94" t="s">
        <v>422</v>
      </c>
      <c r="F251" s="94" t="s">
        <v>423</v>
      </c>
      <c r="G251" s="94" t="s">
        <v>45</v>
      </c>
      <c r="H251" s="94" t="s">
        <v>22</v>
      </c>
      <c r="I251" s="94" t="s">
        <v>317</v>
      </c>
      <c r="J251" s="94" t="s">
        <v>45</v>
      </c>
      <c r="K251" s="94" t="s">
        <v>35</v>
      </c>
      <c r="L251" s="94" t="s">
        <v>86</v>
      </c>
      <c r="M251" s="94" t="s">
        <v>325</v>
      </c>
      <c r="N251" s="94" t="s">
        <v>326</v>
      </c>
      <c r="O251" s="94" t="s">
        <v>326</v>
      </c>
      <c r="P251" s="98" t="s">
        <v>422</v>
      </c>
      <c r="Q251" s="94" t="s">
        <v>423</v>
      </c>
      <c r="R251" s="101" t="s">
        <v>45</v>
      </c>
    </row>
    <row r="252" spans="1:18" ht="16">
      <c r="A252" s="102">
        <v>2113176</v>
      </c>
      <c r="B252" s="94" t="s">
        <v>713</v>
      </c>
      <c r="C252" s="94" t="s">
        <v>621</v>
      </c>
      <c r="D252" s="94" t="s">
        <v>542</v>
      </c>
      <c r="E252" s="94" t="s">
        <v>386</v>
      </c>
      <c r="F252" s="94" t="s">
        <v>410</v>
      </c>
      <c r="G252" s="94" t="s">
        <v>48</v>
      </c>
      <c r="H252" s="94" t="s">
        <v>21</v>
      </c>
      <c r="I252" s="94" t="s">
        <v>317</v>
      </c>
      <c r="J252" s="94" t="s">
        <v>45</v>
      </c>
      <c r="K252" s="94" t="s">
        <v>35</v>
      </c>
      <c r="L252" s="94" t="s">
        <v>86</v>
      </c>
      <c r="M252" s="94" t="s">
        <v>325</v>
      </c>
      <c r="N252" s="94" t="s">
        <v>326</v>
      </c>
      <c r="O252" s="94" t="s">
        <v>326</v>
      </c>
      <c r="P252" s="98" t="s">
        <v>386</v>
      </c>
      <c r="Q252" s="94" t="s">
        <v>410</v>
      </c>
      <c r="R252" s="101" t="s">
        <v>48</v>
      </c>
    </row>
    <row r="253" spans="1:18" ht="16">
      <c r="A253" s="102">
        <v>2113215</v>
      </c>
      <c r="B253" s="94" t="s">
        <v>714</v>
      </c>
      <c r="C253" s="94" t="s">
        <v>666</v>
      </c>
      <c r="D253" s="94" t="s">
        <v>553</v>
      </c>
      <c r="E253" s="94" t="s">
        <v>361</v>
      </c>
      <c r="F253" s="94" t="s">
        <v>410</v>
      </c>
      <c r="G253" s="94" t="s">
        <v>53</v>
      </c>
      <c r="H253" s="94" t="s">
        <v>21</v>
      </c>
      <c r="I253" s="94" t="s">
        <v>317</v>
      </c>
      <c r="J253" s="94" t="s">
        <v>44</v>
      </c>
      <c r="K253" s="94" t="s">
        <v>35</v>
      </c>
      <c r="L253" s="94" t="s">
        <v>86</v>
      </c>
      <c r="M253" s="94" t="s">
        <v>318</v>
      </c>
      <c r="N253" s="94" t="s">
        <v>319</v>
      </c>
      <c r="O253" s="94" t="s">
        <v>319</v>
      </c>
      <c r="P253" s="98" t="s">
        <v>361</v>
      </c>
      <c r="Q253" s="94" t="s">
        <v>410</v>
      </c>
      <c r="R253" s="101" t="s">
        <v>53</v>
      </c>
    </row>
    <row r="254" spans="1:18" ht="16">
      <c r="A254" s="102">
        <v>2110154</v>
      </c>
      <c r="B254" s="94" t="s">
        <v>715</v>
      </c>
      <c r="C254" s="94" t="s">
        <v>76</v>
      </c>
      <c r="D254" s="94" t="s">
        <v>322</v>
      </c>
      <c r="E254" s="94" t="s">
        <v>323</v>
      </c>
      <c r="F254" s="94" t="s">
        <v>347</v>
      </c>
      <c r="G254" s="94" t="s">
        <v>45</v>
      </c>
      <c r="H254" s="94" t="s">
        <v>22</v>
      </c>
      <c r="I254" s="94" t="s">
        <v>317</v>
      </c>
      <c r="J254" s="94" t="s">
        <v>45</v>
      </c>
      <c r="K254" s="94" t="s">
        <v>35</v>
      </c>
      <c r="L254" s="94" t="s">
        <v>86</v>
      </c>
      <c r="M254" s="94" t="s">
        <v>325</v>
      </c>
      <c r="N254" s="94" t="s">
        <v>326</v>
      </c>
      <c r="O254" s="94" t="s">
        <v>326</v>
      </c>
      <c r="P254" s="98" t="s">
        <v>323</v>
      </c>
      <c r="Q254" s="94" t="s">
        <v>347</v>
      </c>
      <c r="R254" s="101" t="s">
        <v>45</v>
      </c>
    </row>
    <row r="255" spans="1:18" ht="16">
      <c r="A255" s="102">
        <v>2113080</v>
      </c>
      <c r="B255" s="94" t="s">
        <v>716</v>
      </c>
      <c r="C255" s="94" t="s">
        <v>452</v>
      </c>
      <c r="D255" s="94" t="s">
        <v>524</v>
      </c>
      <c r="E255" s="94" t="s">
        <v>346</v>
      </c>
      <c r="F255" s="94" t="s">
        <v>388</v>
      </c>
      <c r="G255" s="94" t="s">
        <v>51</v>
      </c>
      <c r="H255" s="94" t="s">
        <v>338</v>
      </c>
      <c r="I255" s="94" t="s">
        <v>317</v>
      </c>
      <c r="J255" s="94" t="s">
        <v>45</v>
      </c>
      <c r="K255" s="94" t="s">
        <v>35</v>
      </c>
      <c r="L255" s="94" t="s">
        <v>86</v>
      </c>
      <c r="M255" s="94" t="s">
        <v>325</v>
      </c>
      <c r="N255" s="94" t="s">
        <v>326</v>
      </c>
      <c r="O255" s="94" t="s">
        <v>326</v>
      </c>
      <c r="P255" s="98" t="s">
        <v>346</v>
      </c>
      <c r="Q255" s="94" t="s">
        <v>388</v>
      </c>
      <c r="R255" s="101" t="s">
        <v>51</v>
      </c>
    </row>
    <row r="256" spans="1:18" ht="16">
      <c r="A256" s="102">
        <v>2113271</v>
      </c>
      <c r="B256" s="94" t="s">
        <v>717</v>
      </c>
      <c r="C256" s="94" t="s">
        <v>448</v>
      </c>
      <c r="D256" s="94" t="s">
        <v>553</v>
      </c>
      <c r="E256" s="94" t="s">
        <v>399</v>
      </c>
      <c r="F256" s="94" t="s">
        <v>316</v>
      </c>
      <c r="G256" s="94" t="s">
        <v>37</v>
      </c>
      <c r="H256" s="94" t="s">
        <v>18</v>
      </c>
      <c r="I256" s="94" t="s">
        <v>317</v>
      </c>
      <c r="J256" s="94" t="s">
        <v>44</v>
      </c>
      <c r="K256" s="94" t="s">
        <v>35</v>
      </c>
      <c r="L256" s="94" t="s">
        <v>86</v>
      </c>
      <c r="M256" s="94" t="s">
        <v>318</v>
      </c>
      <c r="N256" s="94" t="s">
        <v>319</v>
      </c>
      <c r="O256" s="94" t="s">
        <v>319</v>
      </c>
      <c r="P256" s="98" t="s">
        <v>399</v>
      </c>
      <c r="Q256" s="94" t="s">
        <v>316</v>
      </c>
      <c r="R256" s="101" t="s">
        <v>37</v>
      </c>
    </row>
    <row r="257" spans="1:18" ht="16">
      <c r="A257" s="102">
        <v>2114461</v>
      </c>
      <c r="B257" s="94" t="s">
        <v>718</v>
      </c>
      <c r="C257" s="94" t="s">
        <v>493</v>
      </c>
      <c r="D257" s="94" t="s">
        <v>642</v>
      </c>
      <c r="E257" s="94" t="s">
        <v>455</v>
      </c>
      <c r="F257" s="94" t="s">
        <v>383</v>
      </c>
      <c r="G257" s="94" t="s">
        <v>34</v>
      </c>
      <c r="H257" s="94" t="s">
        <v>22</v>
      </c>
      <c r="I257" s="94" t="s">
        <v>317</v>
      </c>
      <c r="J257" s="94" t="s">
        <v>44</v>
      </c>
      <c r="K257" s="94" t="s">
        <v>35</v>
      </c>
      <c r="L257" s="94" t="s">
        <v>86</v>
      </c>
      <c r="M257" s="94" t="s">
        <v>318</v>
      </c>
      <c r="N257" s="94" t="s">
        <v>319</v>
      </c>
      <c r="O257" s="94" t="s">
        <v>319</v>
      </c>
      <c r="P257" s="98" t="s">
        <v>455</v>
      </c>
      <c r="Q257" s="94" t="s">
        <v>383</v>
      </c>
      <c r="R257" s="101" t="s">
        <v>34</v>
      </c>
    </row>
    <row r="258" spans="1:18" ht="16">
      <c r="A258" s="102">
        <v>2113845</v>
      </c>
      <c r="B258" s="94" t="s">
        <v>628</v>
      </c>
      <c r="C258" s="94" t="s">
        <v>719</v>
      </c>
      <c r="D258" s="94" t="s">
        <v>574</v>
      </c>
      <c r="E258" s="94" t="s">
        <v>377</v>
      </c>
      <c r="F258" s="94" t="s">
        <v>378</v>
      </c>
      <c r="G258" s="94" t="s">
        <v>54</v>
      </c>
      <c r="H258" s="94" t="s">
        <v>373</v>
      </c>
      <c r="I258" s="94" t="s">
        <v>317</v>
      </c>
      <c r="J258" s="94" t="s">
        <v>45</v>
      </c>
      <c r="K258" s="94" t="s">
        <v>35</v>
      </c>
      <c r="L258" s="94" t="s">
        <v>86</v>
      </c>
      <c r="M258" s="94" t="s">
        <v>325</v>
      </c>
      <c r="N258" s="94" t="s">
        <v>326</v>
      </c>
      <c r="O258" s="94" t="s">
        <v>326</v>
      </c>
      <c r="P258" s="98" t="s">
        <v>377</v>
      </c>
      <c r="Q258" s="94" t="s">
        <v>378</v>
      </c>
      <c r="R258" s="101" t="s">
        <v>54</v>
      </c>
    </row>
    <row r="259" spans="1:18" ht="16">
      <c r="A259" s="102">
        <v>2112952</v>
      </c>
      <c r="B259" s="94" t="s">
        <v>720</v>
      </c>
      <c r="C259" s="94" t="s">
        <v>721</v>
      </c>
      <c r="D259" s="94" t="s">
        <v>574</v>
      </c>
      <c r="E259" s="94" t="s">
        <v>722</v>
      </c>
      <c r="F259" s="94" t="s">
        <v>723</v>
      </c>
      <c r="G259" s="94" t="s">
        <v>55</v>
      </c>
      <c r="H259" s="94" t="s">
        <v>377</v>
      </c>
      <c r="I259" s="94" t="s">
        <v>317</v>
      </c>
      <c r="J259" s="94" t="s">
        <v>45</v>
      </c>
      <c r="K259" s="94" t="s">
        <v>35</v>
      </c>
      <c r="L259" s="94" t="s">
        <v>86</v>
      </c>
      <c r="M259" s="94" t="s">
        <v>325</v>
      </c>
      <c r="N259" s="94" t="s">
        <v>326</v>
      </c>
      <c r="O259" s="94" t="s">
        <v>326</v>
      </c>
      <c r="P259" s="98" t="s">
        <v>722</v>
      </c>
      <c r="Q259" s="94" t="s">
        <v>723</v>
      </c>
      <c r="R259" s="101" t="s">
        <v>55</v>
      </c>
    </row>
    <row r="260" spans="1:18" ht="16">
      <c r="A260" s="102">
        <v>2114021</v>
      </c>
      <c r="B260" s="94" t="s">
        <v>724</v>
      </c>
      <c r="C260" s="94" t="s">
        <v>473</v>
      </c>
      <c r="D260" s="94" t="s">
        <v>542</v>
      </c>
      <c r="E260" s="94" t="s">
        <v>357</v>
      </c>
      <c r="F260" s="94" t="s">
        <v>358</v>
      </c>
      <c r="G260" s="94" t="s">
        <v>51</v>
      </c>
      <c r="H260" s="94" t="s">
        <v>338</v>
      </c>
      <c r="I260" s="94" t="s">
        <v>317</v>
      </c>
      <c r="J260" s="94" t="s">
        <v>45</v>
      </c>
      <c r="K260" s="94" t="s">
        <v>35</v>
      </c>
      <c r="L260" s="94" t="s">
        <v>86</v>
      </c>
      <c r="M260" s="94" t="s">
        <v>325</v>
      </c>
      <c r="N260" s="94" t="s">
        <v>326</v>
      </c>
      <c r="O260" s="94" t="s">
        <v>326</v>
      </c>
      <c r="P260" s="98" t="s">
        <v>357</v>
      </c>
      <c r="Q260" s="94" t="s">
        <v>358</v>
      </c>
      <c r="R260" s="101" t="s">
        <v>51</v>
      </c>
    </row>
    <row r="261" spans="1:18" ht="16">
      <c r="A261" s="102">
        <v>2114445</v>
      </c>
      <c r="B261" s="94" t="s">
        <v>725</v>
      </c>
      <c r="C261" s="94" t="s">
        <v>493</v>
      </c>
      <c r="D261" s="94" t="s">
        <v>511</v>
      </c>
      <c r="E261" s="94" t="s">
        <v>361</v>
      </c>
      <c r="F261" s="94" t="s">
        <v>358</v>
      </c>
      <c r="G261" s="94" t="s">
        <v>53</v>
      </c>
      <c r="H261" s="94" t="s">
        <v>22</v>
      </c>
      <c r="I261" s="94" t="s">
        <v>317</v>
      </c>
      <c r="J261" s="94" t="s">
        <v>45</v>
      </c>
      <c r="K261" s="94" t="s">
        <v>35</v>
      </c>
      <c r="L261" s="94" t="s">
        <v>86</v>
      </c>
      <c r="M261" s="94" t="s">
        <v>325</v>
      </c>
      <c r="N261" s="94" t="s">
        <v>326</v>
      </c>
      <c r="O261" s="94" t="s">
        <v>326</v>
      </c>
      <c r="P261" s="98" t="s">
        <v>361</v>
      </c>
      <c r="Q261" s="94" t="s">
        <v>358</v>
      </c>
      <c r="R261" s="101" t="s">
        <v>53</v>
      </c>
    </row>
    <row r="262" spans="1:18" ht="16">
      <c r="A262" s="102">
        <v>2114485</v>
      </c>
      <c r="B262" s="94" t="s">
        <v>726</v>
      </c>
      <c r="C262" s="94" t="s">
        <v>627</v>
      </c>
      <c r="D262" s="94" t="s">
        <v>511</v>
      </c>
      <c r="E262" s="94" t="s">
        <v>315</v>
      </c>
      <c r="F262" s="94" t="s">
        <v>331</v>
      </c>
      <c r="G262" s="94" t="s">
        <v>51</v>
      </c>
      <c r="H262" s="94" t="s">
        <v>338</v>
      </c>
      <c r="I262" s="94" t="s">
        <v>317</v>
      </c>
      <c r="J262" s="94" t="s">
        <v>45</v>
      </c>
      <c r="K262" s="94" t="s">
        <v>35</v>
      </c>
      <c r="L262" s="94" t="s">
        <v>86</v>
      </c>
      <c r="M262" s="94" t="s">
        <v>325</v>
      </c>
      <c r="N262" s="94" t="s">
        <v>326</v>
      </c>
      <c r="O262" s="94" t="s">
        <v>326</v>
      </c>
      <c r="P262" s="98" t="s">
        <v>315</v>
      </c>
      <c r="Q262" s="94" t="s">
        <v>331</v>
      </c>
      <c r="R262" s="101" t="s">
        <v>51</v>
      </c>
    </row>
    <row r="263" spans="1:18" ht="16">
      <c r="A263" s="102">
        <v>2113277</v>
      </c>
      <c r="B263" s="94" t="s">
        <v>727</v>
      </c>
      <c r="C263" s="94" t="s">
        <v>448</v>
      </c>
      <c r="D263" s="94" t="s">
        <v>511</v>
      </c>
      <c r="E263" s="94" t="s">
        <v>377</v>
      </c>
      <c r="F263" s="94" t="s">
        <v>378</v>
      </c>
      <c r="G263" s="94" t="s">
        <v>41</v>
      </c>
      <c r="H263" s="94" t="s">
        <v>19</v>
      </c>
      <c r="I263" s="94" t="s">
        <v>317</v>
      </c>
      <c r="J263" s="94" t="s">
        <v>45</v>
      </c>
      <c r="K263" s="94" t="s">
        <v>35</v>
      </c>
      <c r="L263" s="94" t="s">
        <v>86</v>
      </c>
      <c r="M263" s="94" t="s">
        <v>325</v>
      </c>
      <c r="N263" s="94" t="s">
        <v>326</v>
      </c>
      <c r="O263" s="94" t="s">
        <v>326</v>
      </c>
      <c r="P263" s="98" t="s">
        <v>377</v>
      </c>
      <c r="Q263" s="94" t="s">
        <v>378</v>
      </c>
      <c r="R263" s="101" t="s">
        <v>41</v>
      </c>
    </row>
    <row r="264" spans="1:18" ht="16">
      <c r="A264" s="102">
        <v>2114424</v>
      </c>
      <c r="B264" s="94" t="s">
        <v>728</v>
      </c>
      <c r="C264" s="94" t="s">
        <v>659</v>
      </c>
      <c r="D264" s="94" t="s">
        <v>524</v>
      </c>
      <c r="E264" s="94" t="s">
        <v>419</v>
      </c>
      <c r="F264" s="94" t="s">
        <v>362</v>
      </c>
      <c r="G264" s="94" t="s">
        <v>20</v>
      </c>
      <c r="H264" s="94" t="s">
        <v>362</v>
      </c>
      <c r="I264" s="94" t="s">
        <v>317</v>
      </c>
      <c r="J264" s="94" t="s">
        <v>45</v>
      </c>
      <c r="K264" s="94" t="s">
        <v>35</v>
      </c>
      <c r="L264" s="94" t="s">
        <v>86</v>
      </c>
      <c r="M264" s="94" t="s">
        <v>325</v>
      </c>
      <c r="N264" s="94" t="s">
        <v>326</v>
      </c>
      <c r="O264" s="94" t="s">
        <v>326</v>
      </c>
      <c r="P264" s="98" t="s">
        <v>419</v>
      </c>
      <c r="Q264" s="94" t="s">
        <v>362</v>
      </c>
      <c r="R264" s="101" t="s">
        <v>20</v>
      </c>
    </row>
    <row r="265" spans="1:18" ht="16">
      <c r="A265" s="102">
        <v>2112909</v>
      </c>
      <c r="B265" s="94" t="s">
        <v>729</v>
      </c>
      <c r="C265" s="94" t="s">
        <v>333</v>
      </c>
      <c r="D265" s="94" t="s">
        <v>642</v>
      </c>
      <c r="E265" s="94" t="s">
        <v>361</v>
      </c>
      <c r="F265" s="94" t="s">
        <v>358</v>
      </c>
      <c r="G265" s="94" t="s">
        <v>41</v>
      </c>
      <c r="H265" s="94" t="s">
        <v>338</v>
      </c>
      <c r="I265" s="94" t="s">
        <v>317</v>
      </c>
      <c r="J265" s="94" t="s">
        <v>44</v>
      </c>
      <c r="K265" s="94" t="s">
        <v>35</v>
      </c>
      <c r="L265" s="94" t="s">
        <v>86</v>
      </c>
      <c r="M265" s="94" t="s">
        <v>318</v>
      </c>
      <c r="N265" s="94" t="s">
        <v>319</v>
      </c>
      <c r="O265" s="94" t="s">
        <v>319</v>
      </c>
      <c r="P265" s="98" t="s">
        <v>361</v>
      </c>
      <c r="Q265" s="94" t="s">
        <v>358</v>
      </c>
      <c r="R265" s="101" t="s">
        <v>41</v>
      </c>
    </row>
    <row r="266" spans="1:18" ht="16">
      <c r="A266" s="102">
        <v>2115099</v>
      </c>
      <c r="B266" s="94" t="s">
        <v>730</v>
      </c>
      <c r="C266" s="94" t="s">
        <v>731</v>
      </c>
      <c r="D266" s="94" t="s">
        <v>542</v>
      </c>
      <c r="E266" s="94" t="s">
        <v>354</v>
      </c>
      <c r="F266" s="94" t="s">
        <v>324</v>
      </c>
      <c r="G266" s="94" t="s">
        <v>56</v>
      </c>
      <c r="H266" s="94" t="s">
        <v>20</v>
      </c>
      <c r="I266" s="94" t="s">
        <v>317</v>
      </c>
      <c r="J266" s="94" t="s">
        <v>45</v>
      </c>
      <c r="K266" s="94" t="s">
        <v>35</v>
      </c>
      <c r="L266" s="94" t="s">
        <v>86</v>
      </c>
      <c r="M266" s="94" t="s">
        <v>325</v>
      </c>
      <c r="N266" s="94" t="s">
        <v>326</v>
      </c>
      <c r="O266" s="94" t="s">
        <v>326</v>
      </c>
      <c r="P266" s="98" t="s">
        <v>354</v>
      </c>
      <c r="Q266" s="94" t="s">
        <v>324</v>
      </c>
      <c r="R266" s="101" t="s">
        <v>56</v>
      </c>
    </row>
    <row r="267" spans="1:18" ht="16">
      <c r="A267" s="102">
        <v>2113614</v>
      </c>
      <c r="B267" s="94" t="s">
        <v>732</v>
      </c>
      <c r="C267" s="94" t="s">
        <v>393</v>
      </c>
      <c r="D267" s="94" t="s">
        <v>574</v>
      </c>
      <c r="E267" s="94" t="s">
        <v>18</v>
      </c>
      <c r="F267" s="94" t="s">
        <v>446</v>
      </c>
      <c r="G267" s="94" t="s">
        <v>56</v>
      </c>
      <c r="H267" s="94" t="s">
        <v>19</v>
      </c>
      <c r="I267" s="94" t="s">
        <v>317</v>
      </c>
      <c r="J267" s="94" t="s">
        <v>45</v>
      </c>
      <c r="K267" s="94" t="s">
        <v>35</v>
      </c>
      <c r="L267" s="94" t="s">
        <v>86</v>
      </c>
      <c r="M267" s="94" t="s">
        <v>325</v>
      </c>
      <c r="N267" s="94" t="s">
        <v>326</v>
      </c>
      <c r="O267" s="94" t="s">
        <v>326</v>
      </c>
      <c r="P267" s="98" t="s">
        <v>18</v>
      </c>
      <c r="Q267" s="94" t="s">
        <v>446</v>
      </c>
      <c r="R267" s="101" t="s">
        <v>56</v>
      </c>
    </row>
    <row r="268" spans="1:18" ht="16">
      <c r="A268" s="102">
        <v>2114026</v>
      </c>
      <c r="B268" s="94" t="s">
        <v>733</v>
      </c>
      <c r="C268" s="94" t="s">
        <v>473</v>
      </c>
      <c r="D268" s="94" t="s">
        <v>642</v>
      </c>
      <c r="E268" s="94" t="s">
        <v>373</v>
      </c>
      <c r="F268" s="94" t="s">
        <v>388</v>
      </c>
      <c r="G268" s="94" t="s">
        <v>49</v>
      </c>
      <c r="H268" s="94" t="s">
        <v>20</v>
      </c>
      <c r="I268" s="94" t="s">
        <v>317</v>
      </c>
      <c r="J268" s="94" t="s">
        <v>44</v>
      </c>
      <c r="K268" s="94" t="s">
        <v>35</v>
      </c>
      <c r="L268" s="94" t="s">
        <v>86</v>
      </c>
      <c r="M268" s="94" t="s">
        <v>318</v>
      </c>
      <c r="N268" s="94" t="s">
        <v>319</v>
      </c>
      <c r="O268" s="94" t="s">
        <v>319</v>
      </c>
      <c r="P268" s="98" t="s">
        <v>373</v>
      </c>
      <c r="Q268" s="94" t="s">
        <v>388</v>
      </c>
      <c r="R268" s="101" t="s">
        <v>49</v>
      </c>
    </row>
    <row r="269" spans="1:18" ht="16">
      <c r="A269" s="102">
        <v>2112762</v>
      </c>
      <c r="B269" s="94" t="s">
        <v>734</v>
      </c>
      <c r="C269" s="94" t="s">
        <v>214</v>
      </c>
      <c r="D269" s="94" t="s">
        <v>511</v>
      </c>
      <c r="E269" s="94" t="s">
        <v>350</v>
      </c>
      <c r="F269" s="94" t="s">
        <v>324</v>
      </c>
      <c r="G269" s="94" t="s">
        <v>49</v>
      </c>
      <c r="H269" s="94" t="s">
        <v>20</v>
      </c>
      <c r="I269" s="94" t="s">
        <v>317</v>
      </c>
      <c r="J269" s="94" t="s">
        <v>45</v>
      </c>
      <c r="K269" s="94" t="s">
        <v>35</v>
      </c>
      <c r="L269" s="94" t="s">
        <v>86</v>
      </c>
      <c r="M269" s="94" t="s">
        <v>325</v>
      </c>
      <c r="N269" s="94" t="s">
        <v>326</v>
      </c>
      <c r="O269" s="94" t="s">
        <v>326</v>
      </c>
      <c r="P269" s="98" t="s">
        <v>350</v>
      </c>
      <c r="Q269" s="94" t="s">
        <v>324</v>
      </c>
      <c r="R269" s="101" t="s">
        <v>49</v>
      </c>
    </row>
    <row r="270" spans="1:18" ht="16">
      <c r="A270" s="102">
        <v>2114879</v>
      </c>
      <c r="B270" s="94" t="s">
        <v>728</v>
      </c>
      <c r="C270" s="94" t="s">
        <v>484</v>
      </c>
      <c r="D270" s="94" t="s">
        <v>557</v>
      </c>
      <c r="E270" s="94" t="s">
        <v>474</v>
      </c>
      <c r="F270" s="94" t="s">
        <v>378</v>
      </c>
      <c r="G270" s="94" t="s">
        <v>33</v>
      </c>
      <c r="H270" s="94" t="s">
        <v>584</v>
      </c>
      <c r="I270" s="94" t="s">
        <v>317</v>
      </c>
      <c r="J270" s="94" t="s">
        <v>44</v>
      </c>
      <c r="K270" s="94" t="s">
        <v>35</v>
      </c>
      <c r="L270" s="94" t="s">
        <v>86</v>
      </c>
      <c r="M270" s="94" t="s">
        <v>318</v>
      </c>
      <c r="N270" s="94" t="s">
        <v>319</v>
      </c>
      <c r="O270" s="94" t="s">
        <v>319</v>
      </c>
      <c r="P270" s="98" t="s">
        <v>474</v>
      </c>
      <c r="Q270" s="94" t="s">
        <v>378</v>
      </c>
      <c r="R270" s="101" t="s">
        <v>33</v>
      </c>
    </row>
    <row r="271" spans="1:18" ht="16">
      <c r="A271" s="102">
        <v>2113363</v>
      </c>
      <c r="B271" s="94" t="s">
        <v>735</v>
      </c>
      <c r="C271" s="94" t="s">
        <v>460</v>
      </c>
      <c r="D271" s="94" t="s">
        <v>542</v>
      </c>
      <c r="E271" s="94" t="s">
        <v>346</v>
      </c>
      <c r="F271" s="94" t="s">
        <v>388</v>
      </c>
      <c r="G271" s="94" t="s">
        <v>56</v>
      </c>
      <c r="H271" s="94" t="s">
        <v>19</v>
      </c>
      <c r="I271" s="94" t="s">
        <v>317</v>
      </c>
      <c r="J271" s="94" t="s">
        <v>45</v>
      </c>
      <c r="K271" s="94" t="s">
        <v>35</v>
      </c>
      <c r="L271" s="94" t="s">
        <v>86</v>
      </c>
      <c r="M271" s="94" t="s">
        <v>325</v>
      </c>
      <c r="N271" s="94" t="s">
        <v>326</v>
      </c>
      <c r="O271" s="94" t="s">
        <v>326</v>
      </c>
      <c r="P271" s="98" t="s">
        <v>346</v>
      </c>
      <c r="Q271" s="94" t="s">
        <v>388</v>
      </c>
      <c r="R271" s="101" t="s">
        <v>56</v>
      </c>
    </row>
    <row r="272" spans="1:18" ht="16">
      <c r="A272" s="102">
        <v>2112933</v>
      </c>
      <c r="B272" s="94" t="s">
        <v>736</v>
      </c>
      <c r="C272" s="94" t="s">
        <v>496</v>
      </c>
      <c r="D272" s="94" t="s">
        <v>642</v>
      </c>
      <c r="E272" s="94" t="s">
        <v>361</v>
      </c>
      <c r="F272" s="94" t="s">
        <v>358</v>
      </c>
      <c r="G272" s="94" t="s">
        <v>46</v>
      </c>
      <c r="H272" s="94" t="s">
        <v>20</v>
      </c>
      <c r="I272" s="94" t="s">
        <v>317</v>
      </c>
      <c r="J272" s="94" t="s">
        <v>44</v>
      </c>
      <c r="K272" s="94" t="s">
        <v>35</v>
      </c>
      <c r="L272" s="94" t="s">
        <v>86</v>
      </c>
      <c r="M272" s="94" t="s">
        <v>318</v>
      </c>
      <c r="N272" s="94" t="s">
        <v>319</v>
      </c>
      <c r="O272" s="94" t="s">
        <v>319</v>
      </c>
      <c r="P272" s="98" t="s">
        <v>361</v>
      </c>
      <c r="Q272" s="94" t="s">
        <v>358</v>
      </c>
      <c r="R272" s="101" t="s">
        <v>46</v>
      </c>
    </row>
    <row r="273" spans="1:18" ht="16">
      <c r="A273" s="102">
        <v>2115232</v>
      </c>
      <c r="B273" s="94" t="s">
        <v>737</v>
      </c>
      <c r="C273" s="94" t="s">
        <v>375</v>
      </c>
      <c r="D273" s="94" t="s">
        <v>574</v>
      </c>
      <c r="E273" s="94" t="s">
        <v>365</v>
      </c>
      <c r="F273" s="94" t="s">
        <v>358</v>
      </c>
      <c r="G273" s="94" t="s">
        <v>54</v>
      </c>
      <c r="H273" s="94" t="s">
        <v>373</v>
      </c>
      <c r="I273" s="94" t="s">
        <v>317</v>
      </c>
      <c r="J273" s="94" t="s">
        <v>45</v>
      </c>
      <c r="K273" s="94" t="s">
        <v>35</v>
      </c>
      <c r="L273" s="94" t="s">
        <v>86</v>
      </c>
      <c r="M273" s="94" t="s">
        <v>325</v>
      </c>
      <c r="N273" s="94" t="s">
        <v>326</v>
      </c>
      <c r="O273" s="94" t="s">
        <v>326</v>
      </c>
      <c r="P273" s="98" t="s">
        <v>365</v>
      </c>
      <c r="Q273" s="94" t="s">
        <v>358</v>
      </c>
      <c r="R273" s="101" t="s">
        <v>54</v>
      </c>
    </row>
    <row r="274" spans="1:18" ht="16">
      <c r="A274" s="102">
        <v>2114452</v>
      </c>
      <c r="B274" s="94" t="s">
        <v>738</v>
      </c>
      <c r="C274" s="94" t="s">
        <v>493</v>
      </c>
      <c r="D274" s="94" t="s">
        <v>511</v>
      </c>
      <c r="E274" s="94" t="s">
        <v>335</v>
      </c>
      <c r="F274" s="94" t="s">
        <v>342</v>
      </c>
      <c r="G274" s="94" t="s">
        <v>53</v>
      </c>
      <c r="H274" s="94" t="s">
        <v>22</v>
      </c>
      <c r="I274" s="94" t="s">
        <v>317</v>
      </c>
      <c r="J274" s="94" t="s">
        <v>45</v>
      </c>
      <c r="K274" s="94" t="s">
        <v>35</v>
      </c>
      <c r="L274" s="94" t="s">
        <v>86</v>
      </c>
      <c r="M274" s="94" t="s">
        <v>325</v>
      </c>
      <c r="N274" s="94" t="s">
        <v>326</v>
      </c>
      <c r="O274" s="94" t="s">
        <v>326</v>
      </c>
      <c r="P274" s="98" t="s">
        <v>335</v>
      </c>
      <c r="Q274" s="94" t="s">
        <v>342</v>
      </c>
      <c r="R274" s="101" t="s">
        <v>53</v>
      </c>
    </row>
    <row r="275" spans="1:18" ht="16">
      <c r="A275" s="102">
        <v>2114667</v>
      </c>
      <c r="B275" s="94" t="s">
        <v>320</v>
      </c>
      <c r="C275" s="94" t="s">
        <v>352</v>
      </c>
      <c r="D275" s="94" t="s">
        <v>553</v>
      </c>
      <c r="E275" s="94" t="s">
        <v>405</v>
      </c>
      <c r="F275" s="94" t="s">
        <v>388</v>
      </c>
      <c r="G275" s="94" t="s">
        <v>37</v>
      </c>
      <c r="H275" s="94" t="s">
        <v>18</v>
      </c>
      <c r="I275" s="94" t="s">
        <v>317</v>
      </c>
      <c r="J275" s="94" t="s">
        <v>44</v>
      </c>
      <c r="K275" s="94" t="s">
        <v>35</v>
      </c>
      <c r="L275" s="94" t="s">
        <v>86</v>
      </c>
      <c r="M275" s="94" t="s">
        <v>318</v>
      </c>
      <c r="N275" s="94" t="s">
        <v>319</v>
      </c>
      <c r="O275" s="94" t="s">
        <v>319</v>
      </c>
      <c r="P275" s="98" t="s">
        <v>405</v>
      </c>
      <c r="Q275" s="94" t="s">
        <v>388</v>
      </c>
      <c r="R275" s="101" t="s">
        <v>37</v>
      </c>
    </row>
    <row r="276" spans="1:18" ht="16">
      <c r="A276" s="102">
        <v>2113623</v>
      </c>
      <c r="B276" s="94" t="s">
        <v>394</v>
      </c>
      <c r="C276" s="94" t="s">
        <v>393</v>
      </c>
      <c r="D276" s="94" t="s">
        <v>542</v>
      </c>
      <c r="E276" s="94" t="s">
        <v>354</v>
      </c>
      <c r="F276" s="94" t="s">
        <v>324</v>
      </c>
      <c r="G276" s="94" t="s">
        <v>45</v>
      </c>
      <c r="H276" s="94" t="s">
        <v>22</v>
      </c>
      <c r="I276" s="94" t="s">
        <v>317</v>
      </c>
      <c r="J276" s="94" t="s">
        <v>45</v>
      </c>
      <c r="K276" s="94" t="s">
        <v>35</v>
      </c>
      <c r="L276" s="94" t="s">
        <v>86</v>
      </c>
      <c r="M276" s="94" t="s">
        <v>325</v>
      </c>
      <c r="N276" s="94" t="s">
        <v>326</v>
      </c>
      <c r="O276" s="94" t="s">
        <v>326</v>
      </c>
      <c r="P276" s="98" t="s">
        <v>354</v>
      </c>
      <c r="Q276" s="94" t="s">
        <v>324</v>
      </c>
      <c r="R276" s="101" t="s">
        <v>45</v>
      </c>
    </row>
    <row r="277" spans="1:18" ht="16">
      <c r="A277" s="102">
        <v>2112741</v>
      </c>
      <c r="B277" s="94" t="s">
        <v>739</v>
      </c>
      <c r="C277" s="94" t="s">
        <v>208</v>
      </c>
      <c r="D277" s="94" t="s">
        <v>557</v>
      </c>
      <c r="E277" s="94" t="s">
        <v>554</v>
      </c>
      <c r="F277" s="94" t="s">
        <v>362</v>
      </c>
      <c r="G277" s="94" t="s">
        <v>31</v>
      </c>
      <c r="H277" s="94" t="s">
        <v>19</v>
      </c>
      <c r="I277" s="94" t="s">
        <v>317</v>
      </c>
      <c r="J277" s="94" t="s">
        <v>44</v>
      </c>
      <c r="K277" s="94" t="s">
        <v>35</v>
      </c>
      <c r="L277" s="94" t="s">
        <v>86</v>
      </c>
      <c r="M277" s="94" t="s">
        <v>318</v>
      </c>
      <c r="N277" s="94" t="s">
        <v>319</v>
      </c>
      <c r="O277" s="94" t="s">
        <v>319</v>
      </c>
      <c r="P277" s="98" t="s">
        <v>554</v>
      </c>
      <c r="Q277" s="94" t="s">
        <v>362</v>
      </c>
      <c r="R277" s="101" t="s">
        <v>31</v>
      </c>
    </row>
    <row r="278" spans="1:18" ht="16">
      <c r="A278" s="102">
        <v>2114741</v>
      </c>
      <c r="B278" s="94" t="s">
        <v>740</v>
      </c>
      <c r="C278" s="94" t="s">
        <v>741</v>
      </c>
      <c r="D278" s="94" t="s">
        <v>542</v>
      </c>
      <c r="E278" s="94" t="s">
        <v>365</v>
      </c>
      <c r="F278" s="94" t="s">
        <v>358</v>
      </c>
      <c r="G278" s="94" t="s">
        <v>54</v>
      </c>
      <c r="H278" s="94" t="s">
        <v>373</v>
      </c>
      <c r="I278" s="94" t="s">
        <v>317</v>
      </c>
      <c r="J278" s="94" t="s">
        <v>45</v>
      </c>
      <c r="K278" s="94" t="s">
        <v>35</v>
      </c>
      <c r="L278" s="94" t="s">
        <v>86</v>
      </c>
      <c r="M278" s="94" t="s">
        <v>325</v>
      </c>
      <c r="N278" s="94" t="s">
        <v>326</v>
      </c>
      <c r="O278" s="94" t="s">
        <v>326</v>
      </c>
      <c r="P278" s="98" t="s">
        <v>365</v>
      </c>
      <c r="Q278" s="94" t="s">
        <v>358</v>
      </c>
      <c r="R278" s="101" t="s">
        <v>54</v>
      </c>
    </row>
    <row r="279" spans="1:18" ht="16">
      <c r="A279" s="102">
        <v>2113447</v>
      </c>
      <c r="B279" s="94" t="s">
        <v>742</v>
      </c>
      <c r="C279" s="94" t="s">
        <v>743</v>
      </c>
      <c r="D279" s="94" t="s">
        <v>376</v>
      </c>
      <c r="E279" s="94" t="s">
        <v>315</v>
      </c>
      <c r="F279" s="94" t="s">
        <v>316</v>
      </c>
      <c r="G279" s="94" t="s">
        <v>37</v>
      </c>
      <c r="H279" s="94" t="s">
        <v>18</v>
      </c>
      <c r="I279" s="94" t="s">
        <v>317</v>
      </c>
      <c r="J279" s="94" t="s">
        <v>44</v>
      </c>
      <c r="K279" s="94" t="s">
        <v>35</v>
      </c>
      <c r="L279" s="94" t="s">
        <v>86</v>
      </c>
      <c r="M279" s="94" t="s">
        <v>318</v>
      </c>
      <c r="N279" s="94" t="s">
        <v>319</v>
      </c>
      <c r="O279" s="94" t="s">
        <v>319</v>
      </c>
      <c r="P279" s="98" t="s">
        <v>315</v>
      </c>
      <c r="Q279" s="94" t="s">
        <v>316</v>
      </c>
      <c r="R279" s="101" t="s">
        <v>37</v>
      </c>
    </row>
    <row r="280" spans="1:18" ht="16">
      <c r="A280" s="102">
        <v>2115155</v>
      </c>
      <c r="B280" s="94" t="s">
        <v>744</v>
      </c>
      <c r="C280" s="94" t="s">
        <v>745</v>
      </c>
      <c r="D280" s="94" t="s">
        <v>574</v>
      </c>
      <c r="E280" s="94" t="s">
        <v>346</v>
      </c>
      <c r="F280" s="94" t="s">
        <v>347</v>
      </c>
      <c r="G280" s="94" t="s">
        <v>49</v>
      </c>
      <c r="H280" s="94" t="s">
        <v>20</v>
      </c>
      <c r="I280" s="94" t="s">
        <v>317</v>
      </c>
      <c r="J280" s="94" t="s">
        <v>45</v>
      </c>
      <c r="K280" s="94" t="s">
        <v>35</v>
      </c>
      <c r="L280" s="94" t="s">
        <v>86</v>
      </c>
      <c r="M280" s="94" t="s">
        <v>325</v>
      </c>
      <c r="N280" s="94" t="s">
        <v>326</v>
      </c>
      <c r="O280" s="94" t="s">
        <v>326</v>
      </c>
      <c r="P280" s="98" t="s">
        <v>346</v>
      </c>
      <c r="Q280" s="94" t="s">
        <v>347</v>
      </c>
      <c r="R280" s="101" t="s">
        <v>49</v>
      </c>
    </row>
    <row r="281" spans="1:18" ht="16">
      <c r="A281" s="102">
        <v>2115321</v>
      </c>
      <c r="B281" s="94" t="s">
        <v>746</v>
      </c>
      <c r="C281" s="94" t="s">
        <v>506</v>
      </c>
      <c r="D281" s="94" t="s">
        <v>642</v>
      </c>
      <c r="E281" s="94" t="s">
        <v>422</v>
      </c>
      <c r="F281" s="94" t="s">
        <v>358</v>
      </c>
      <c r="G281" s="94" t="s">
        <v>30</v>
      </c>
      <c r="H281" s="94" t="s">
        <v>584</v>
      </c>
      <c r="I281" s="94" t="s">
        <v>317</v>
      </c>
      <c r="J281" s="94" t="s">
        <v>44</v>
      </c>
      <c r="K281" s="94" t="s">
        <v>35</v>
      </c>
      <c r="L281" s="94" t="s">
        <v>86</v>
      </c>
      <c r="M281" s="94" t="s">
        <v>318</v>
      </c>
      <c r="N281" s="94" t="s">
        <v>319</v>
      </c>
      <c r="O281" s="94" t="s">
        <v>319</v>
      </c>
      <c r="P281" s="98" t="s">
        <v>422</v>
      </c>
      <c r="Q281" s="94" t="s">
        <v>358</v>
      </c>
      <c r="R281" s="101" t="s">
        <v>30</v>
      </c>
    </row>
    <row r="282" spans="1:18" ht="16">
      <c r="A282" s="102">
        <v>2114511</v>
      </c>
      <c r="B282" s="94" t="s">
        <v>747</v>
      </c>
      <c r="C282" s="94" t="s">
        <v>252</v>
      </c>
      <c r="D282" s="94" t="s">
        <v>574</v>
      </c>
      <c r="E282" s="94" t="s">
        <v>391</v>
      </c>
      <c r="F282" s="94" t="s">
        <v>383</v>
      </c>
      <c r="G282" s="94" t="s">
        <v>54</v>
      </c>
      <c r="H282" s="94" t="s">
        <v>373</v>
      </c>
      <c r="I282" s="94" t="s">
        <v>317</v>
      </c>
      <c r="J282" s="94" t="s">
        <v>45</v>
      </c>
      <c r="K282" s="94" t="s">
        <v>35</v>
      </c>
      <c r="L282" s="94" t="s">
        <v>86</v>
      </c>
      <c r="M282" s="94" t="s">
        <v>325</v>
      </c>
      <c r="N282" s="94" t="s">
        <v>326</v>
      </c>
      <c r="O282" s="94" t="s">
        <v>326</v>
      </c>
      <c r="P282" s="98" t="s">
        <v>391</v>
      </c>
      <c r="Q282" s="94" t="s">
        <v>383</v>
      </c>
      <c r="R282" s="101" t="s">
        <v>54</v>
      </c>
    </row>
    <row r="283" spans="1:18" ht="16">
      <c r="A283" s="102">
        <v>2114554</v>
      </c>
      <c r="B283" s="94" t="s">
        <v>748</v>
      </c>
      <c r="C283" s="94" t="s">
        <v>521</v>
      </c>
      <c r="D283" s="94" t="s">
        <v>553</v>
      </c>
      <c r="E283" s="94" t="s">
        <v>361</v>
      </c>
      <c r="F283" s="94" t="s">
        <v>358</v>
      </c>
      <c r="G283" s="94" t="s">
        <v>53</v>
      </c>
      <c r="H283" s="94" t="s">
        <v>21</v>
      </c>
      <c r="I283" s="94" t="s">
        <v>317</v>
      </c>
      <c r="J283" s="94" t="s">
        <v>44</v>
      </c>
      <c r="K283" s="94" t="s">
        <v>35</v>
      </c>
      <c r="L283" s="94" t="s">
        <v>86</v>
      </c>
      <c r="M283" s="94" t="s">
        <v>318</v>
      </c>
      <c r="N283" s="94" t="s">
        <v>319</v>
      </c>
      <c r="O283" s="94" t="s">
        <v>319</v>
      </c>
      <c r="P283" s="98" t="s">
        <v>361</v>
      </c>
      <c r="Q283" s="94" t="s">
        <v>358</v>
      </c>
      <c r="R283" s="101" t="s">
        <v>53</v>
      </c>
    </row>
    <row r="284" spans="1:18" ht="16">
      <c r="A284" s="102">
        <v>2114782</v>
      </c>
      <c r="B284" s="94" t="s">
        <v>749</v>
      </c>
      <c r="C284" s="94" t="s">
        <v>356</v>
      </c>
      <c r="D284" s="94" t="s">
        <v>511</v>
      </c>
      <c r="E284" s="94" t="s">
        <v>422</v>
      </c>
      <c r="F284" s="94" t="s">
        <v>362</v>
      </c>
      <c r="G284" s="94" t="s">
        <v>36</v>
      </c>
      <c r="H284" s="94" t="s">
        <v>338</v>
      </c>
      <c r="I284" s="94" t="s">
        <v>317</v>
      </c>
      <c r="J284" s="94" t="s">
        <v>45</v>
      </c>
      <c r="K284" s="94" t="s">
        <v>35</v>
      </c>
      <c r="L284" s="94" t="s">
        <v>86</v>
      </c>
      <c r="M284" s="94" t="s">
        <v>325</v>
      </c>
      <c r="N284" s="94" t="s">
        <v>326</v>
      </c>
      <c r="O284" s="94" t="s">
        <v>326</v>
      </c>
      <c r="P284" s="98" t="s">
        <v>422</v>
      </c>
      <c r="Q284" s="94" t="s">
        <v>362</v>
      </c>
      <c r="R284" s="101" t="s">
        <v>36</v>
      </c>
    </row>
    <row r="285" spans="1:18" ht="16">
      <c r="A285" s="102">
        <v>2112742</v>
      </c>
      <c r="B285" s="94" t="s">
        <v>320</v>
      </c>
      <c r="C285" s="94" t="s">
        <v>208</v>
      </c>
      <c r="D285" s="94" t="s">
        <v>524</v>
      </c>
      <c r="E285" s="94" t="s">
        <v>554</v>
      </c>
      <c r="F285" s="94" t="s">
        <v>362</v>
      </c>
      <c r="G285" s="94" t="s">
        <v>56</v>
      </c>
      <c r="H285" s="94" t="s">
        <v>20</v>
      </c>
      <c r="I285" s="94" t="s">
        <v>317</v>
      </c>
      <c r="J285" s="94" t="s">
        <v>45</v>
      </c>
      <c r="K285" s="94" t="s">
        <v>35</v>
      </c>
      <c r="L285" s="94" t="s">
        <v>86</v>
      </c>
      <c r="M285" s="94" t="s">
        <v>325</v>
      </c>
      <c r="N285" s="94" t="s">
        <v>326</v>
      </c>
      <c r="O285" s="94" t="s">
        <v>326</v>
      </c>
      <c r="P285" s="98" t="s">
        <v>554</v>
      </c>
      <c r="Q285" s="94" t="s">
        <v>362</v>
      </c>
      <c r="R285" s="101" t="s">
        <v>56</v>
      </c>
    </row>
    <row r="286" spans="1:18" ht="16">
      <c r="A286" s="102">
        <v>2113619</v>
      </c>
      <c r="B286" s="94" t="s">
        <v>750</v>
      </c>
      <c r="C286" s="94" t="s">
        <v>393</v>
      </c>
      <c r="D286" s="94" t="s">
        <v>542</v>
      </c>
      <c r="E286" s="94" t="s">
        <v>365</v>
      </c>
      <c r="F286" s="94" t="s">
        <v>410</v>
      </c>
      <c r="G286" s="94" t="s">
        <v>45</v>
      </c>
      <c r="H286" s="94" t="s">
        <v>22</v>
      </c>
      <c r="I286" s="94" t="s">
        <v>317</v>
      </c>
      <c r="J286" s="94" t="s">
        <v>45</v>
      </c>
      <c r="K286" s="94" t="s">
        <v>35</v>
      </c>
      <c r="L286" s="94" t="s">
        <v>86</v>
      </c>
      <c r="M286" s="94" t="s">
        <v>325</v>
      </c>
      <c r="N286" s="94" t="s">
        <v>326</v>
      </c>
      <c r="O286" s="94" t="s">
        <v>326</v>
      </c>
      <c r="P286" s="98" t="s">
        <v>365</v>
      </c>
      <c r="Q286" s="94" t="s">
        <v>410</v>
      </c>
      <c r="R286" s="101" t="s">
        <v>45</v>
      </c>
    </row>
    <row r="287" spans="1:18" ht="16">
      <c r="A287" s="102">
        <v>2114939</v>
      </c>
      <c r="B287" s="94" t="s">
        <v>735</v>
      </c>
      <c r="C287" s="94" t="s">
        <v>513</v>
      </c>
      <c r="D287" s="94" t="s">
        <v>524</v>
      </c>
      <c r="E287" s="94" t="s">
        <v>346</v>
      </c>
      <c r="F287" s="94" t="s">
        <v>410</v>
      </c>
      <c r="G287" s="94" t="s">
        <v>48</v>
      </c>
      <c r="H287" s="94" t="s">
        <v>21</v>
      </c>
      <c r="I287" s="94" t="s">
        <v>317</v>
      </c>
      <c r="J287" s="94" t="s">
        <v>45</v>
      </c>
      <c r="K287" s="94" t="s">
        <v>35</v>
      </c>
      <c r="L287" s="94" t="s">
        <v>86</v>
      </c>
      <c r="M287" s="94" t="s">
        <v>325</v>
      </c>
      <c r="N287" s="94" t="s">
        <v>326</v>
      </c>
      <c r="O287" s="94" t="s">
        <v>326</v>
      </c>
      <c r="P287" s="98" t="s">
        <v>346</v>
      </c>
      <c r="Q287" s="94" t="s">
        <v>410</v>
      </c>
      <c r="R287" s="101" t="s">
        <v>48</v>
      </c>
    </row>
    <row r="288" spans="1:18" ht="16">
      <c r="A288" s="102">
        <v>2114771</v>
      </c>
      <c r="B288" s="94" t="s">
        <v>751</v>
      </c>
      <c r="C288" s="94" t="s">
        <v>356</v>
      </c>
      <c r="D288" s="94" t="s">
        <v>524</v>
      </c>
      <c r="E288" s="94" t="s">
        <v>18</v>
      </c>
      <c r="F288" s="94" t="s">
        <v>423</v>
      </c>
      <c r="G288" s="94" t="s">
        <v>31</v>
      </c>
      <c r="H288" s="94" t="s">
        <v>19</v>
      </c>
      <c r="I288" s="94" t="s">
        <v>317</v>
      </c>
      <c r="J288" s="94" t="s">
        <v>45</v>
      </c>
      <c r="K288" s="94" t="s">
        <v>35</v>
      </c>
      <c r="L288" s="94" t="s">
        <v>86</v>
      </c>
      <c r="M288" s="94" t="s">
        <v>325</v>
      </c>
      <c r="N288" s="94" t="s">
        <v>326</v>
      </c>
      <c r="O288" s="94" t="s">
        <v>326</v>
      </c>
      <c r="P288" s="98" t="s">
        <v>18</v>
      </c>
      <c r="Q288" s="94" t="s">
        <v>423</v>
      </c>
      <c r="R288" s="101" t="s">
        <v>31</v>
      </c>
    </row>
    <row r="289" spans="1:18" ht="16">
      <c r="A289" s="102">
        <v>2114930</v>
      </c>
      <c r="B289" s="94" t="s">
        <v>752</v>
      </c>
      <c r="C289" s="94" t="s">
        <v>513</v>
      </c>
      <c r="D289" s="94" t="s">
        <v>642</v>
      </c>
      <c r="E289" s="94" t="s">
        <v>18</v>
      </c>
      <c r="F289" s="94" t="s">
        <v>446</v>
      </c>
      <c r="G289" s="94" t="s">
        <v>53</v>
      </c>
      <c r="H289" s="94" t="s">
        <v>21</v>
      </c>
      <c r="I289" s="94" t="s">
        <v>317</v>
      </c>
      <c r="J289" s="94" t="s">
        <v>44</v>
      </c>
      <c r="K289" s="94" t="s">
        <v>35</v>
      </c>
      <c r="L289" s="94" t="s">
        <v>86</v>
      </c>
      <c r="M289" s="94" t="s">
        <v>318</v>
      </c>
      <c r="N289" s="94" t="s">
        <v>319</v>
      </c>
      <c r="O289" s="94" t="s">
        <v>319</v>
      </c>
      <c r="P289" s="98" t="s">
        <v>18</v>
      </c>
      <c r="Q289" s="94" t="s">
        <v>446</v>
      </c>
      <c r="R289" s="101" t="s">
        <v>53</v>
      </c>
    </row>
    <row r="290" spans="1:18" ht="16">
      <c r="A290" s="102">
        <v>2113915</v>
      </c>
      <c r="B290" s="94" t="s">
        <v>753</v>
      </c>
      <c r="C290" s="94" t="s">
        <v>529</v>
      </c>
      <c r="D290" s="94" t="s">
        <v>574</v>
      </c>
      <c r="E290" s="94" t="s">
        <v>391</v>
      </c>
      <c r="F290" s="94" t="s">
        <v>383</v>
      </c>
      <c r="G290" s="94" t="s">
        <v>48</v>
      </c>
      <c r="H290" s="94" t="s">
        <v>21</v>
      </c>
      <c r="I290" s="94" t="s">
        <v>317</v>
      </c>
      <c r="J290" s="94" t="s">
        <v>45</v>
      </c>
      <c r="K290" s="94" t="s">
        <v>35</v>
      </c>
      <c r="L290" s="94" t="s">
        <v>86</v>
      </c>
      <c r="M290" s="94" t="s">
        <v>325</v>
      </c>
      <c r="N290" s="94" t="s">
        <v>326</v>
      </c>
      <c r="O290" s="94" t="s">
        <v>326</v>
      </c>
      <c r="P290" s="98" t="s">
        <v>391</v>
      </c>
      <c r="Q290" s="94" t="s">
        <v>383</v>
      </c>
      <c r="R290" s="101" t="s">
        <v>48</v>
      </c>
    </row>
    <row r="291" spans="1:18" ht="16">
      <c r="A291" s="102">
        <v>2110300</v>
      </c>
      <c r="B291" s="94" t="s">
        <v>754</v>
      </c>
      <c r="C291" s="94" t="s">
        <v>103</v>
      </c>
      <c r="D291" s="94" t="s">
        <v>403</v>
      </c>
      <c r="E291" s="94" t="s">
        <v>323</v>
      </c>
      <c r="F291" s="94" t="s">
        <v>342</v>
      </c>
      <c r="G291" s="94" t="s">
        <v>45</v>
      </c>
      <c r="H291" s="94" t="s">
        <v>22</v>
      </c>
      <c r="I291" s="94" t="s">
        <v>317</v>
      </c>
      <c r="J291" s="94" t="s">
        <v>45</v>
      </c>
      <c r="K291" s="94" t="s">
        <v>35</v>
      </c>
      <c r="L291" s="94" t="s">
        <v>86</v>
      </c>
      <c r="M291" s="94" t="s">
        <v>325</v>
      </c>
      <c r="N291" s="94" t="s">
        <v>326</v>
      </c>
      <c r="O291" s="94" t="s">
        <v>326</v>
      </c>
      <c r="P291" s="98" t="s">
        <v>323</v>
      </c>
      <c r="Q291" s="94" t="s">
        <v>342</v>
      </c>
      <c r="R291" s="101" t="s">
        <v>45</v>
      </c>
    </row>
    <row r="292" spans="1:18" ht="16">
      <c r="A292" s="102">
        <v>2115104</v>
      </c>
      <c r="B292" s="94" t="s">
        <v>755</v>
      </c>
      <c r="C292" s="94" t="s">
        <v>756</v>
      </c>
      <c r="D292" s="94" t="s">
        <v>553</v>
      </c>
      <c r="E292" s="94" t="s">
        <v>354</v>
      </c>
      <c r="F292" s="94" t="s">
        <v>324</v>
      </c>
      <c r="G292" s="94" t="s">
        <v>41</v>
      </c>
      <c r="H292" s="94" t="s">
        <v>338</v>
      </c>
      <c r="I292" s="94" t="s">
        <v>317</v>
      </c>
      <c r="J292" s="94" t="s">
        <v>44</v>
      </c>
      <c r="K292" s="94" t="s">
        <v>35</v>
      </c>
      <c r="L292" s="94" t="s">
        <v>86</v>
      </c>
      <c r="M292" s="94" t="s">
        <v>318</v>
      </c>
      <c r="N292" s="94" t="s">
        <v>319</v>
      </c>
      <c r="O292" s="94" t="s">
        <v>319</v>
      </c>
      <c r="P292" s="98" t="s">
        <v>354</v>
      </c>
      <c r="Q292" s="94" t="s">
        <v>324</v>
      </c>
      <c r="R292" s="101" t="s">
        <v>41</v>
      </c>
    </row>
    <row r="293" spans="1:18" ht="16">
      <c r="A293" s="102">
        <v>2112801</v>
      </c>
      <c r="B293" s="94" t="s">
        <v>676</v>
      </c>
      <c r="C293" s="94" t="s">
        <v>214</v>
      </c>
      <c r="D293" s="94" t="s">
        <v>511</v>
      </c>
      <c r="E293" s="94" t="s">
        <v>455</v>
      </c>
      <c r="F293" s="94" t="s">
        <v>383</v>
      </c>
      <c r="G293" s="94" t="s">
        <v>48</v>
      </c>
      <c r="H293" s="94" t="s">
        <v>21</v>
      </c>
      <c r="I293" s="94" t="s">
        <v>317</v>
      </c>
      <c r="J293" s="94" t="s">
        <v>45</v>
      </c>
      <c r="K293" s="94" t="s">
        <v>35</v>
      </c>
      <c r="L293" s="94" t="s">
        <v>86</v>
      </c>
      <c r="M293" s="94" t="s">
        <v>325</v>
      </c>
      <c r="N293" s="94" t="s">
        <v>326</v>
      </c>
      <c r="O293" s="94" t="s">
        <v>326</v>
      </c>
      <c r="P293" s="98" t="s">
        <v>455</v>
      </c>
      <c r="Q293" s="94" t="s">
        <v>383</v>
      </c>
      <c r="R293" s="101" t="s">
        <v>48</v>
      </c>
    </row>
    <row r="294" spans="1:18" ht="16">
      <c r="A294" s="102">
        <v>2113853</v>
      </c>
      <c r="B294" s="94" t="s">
        <v>757</v>
      </c>
      <c r="C294" s="94" t="s">
        <v>719</v>
      </c>
      <c r="D294" s="94" t="s">
        <v>524</v>
      </c>
      <c r="E294" s="94" t="s">
        <v>554</v>
      </c>
      <c r="F294" s="94" t="s">
        <v>446</v>
      </c>
      <c r="G294" s="94" t="s">
        <v>36</v>
      </c>
      <c r="H294" s="94" t="s">
        <v>373</v>
      </c>
      <c r="I294" s="94" t="s">
        <v>317</v>
      </c>
      <c r="J294" s="94" t="s">
        <v>45</v>
      </c>
      <c r="K294" s="94" t="s">
        <v>35</v>
      </c>
      <c r="L294" s="94" t="s">
        <v>86</v>
      </c>
      <c r="M294" s="94" t="s">
        <v>325</v>
      </c>
      <c r="N294" s="94" t="s">
        <v>326</v>
      </c>
      <c r="O294" s="94" t="s">
        <v>326</v>
      </c>
      <c r="P294" s="98" t="s">
        <v>554</v>
      </c>
      <c r="Q294" s="94" t="s">
        <v>446</v>
      </c>
      <c r="R294" s="101" t="s">
        <v>36</v>
      </c>
    </row>
    <row r="295" spans="1:18" ht="16">
      <c r="A295" s="102">
        <v>2113443</v>
      </c>
      <c r="B295" s="94" t="s">
        <v>758</v>
      </c>
      <c r="C295" s="94" t="s">
        <v>759</v>
      </c>
      <c r="D295" s="94" t="s">
        <v>511</v>
      </c>
      <c r="E295" s="94" t="s">
        <v>507</v>
      </c>
      <c r="F295" s="94" t="s">
        <v>462</v>
      </c>
      <c r="G295" s="94" t="s">
        <v>34</v>
      </c>
      <c r="H295" s="94" t="s">
        <v>20</v>
      </c>
      <c r="I295" s="94" t="s">
        <v>317</v>
      </c>
      <c r="J295" s="94" t="s">
        <v>45</v>
      </c>
      <c r="K295" s="94" t="s">
        <v>35</v>
      </c>
      <c r="L295" s="94" t="s">
        <v>86</v>
      </c>
      <c r="M295" s="94" t="s">
        <v>325</v>
      </c>
      <c r="N295" s="94" t="s">
        <v>326</v>
      </c>
      <c r="O295" s="94" t="s">
        <v>326</v>
      </c>
      <c r="P295" s="98" t="s">
        <v>507</v>
      </c>
      <c r="Q295" s="94" t="s">
        <v>462</v>
      </c>
      <c r="R295" s="101" t="s">
        <v>34</v>
      </c>
    </row>
    <row r="296" spans="1:18" ht="16">
      <c r="A296" s="102">
        <v>2114270</v>
      </c>
      <c r="B296" s="94" t="s">
        <v>613</v>
      </c>
      <c r="C296" s="94" t="s">
        <v>344</v>
      </c>
      <c r="D296" s="94" t="s">
        <v>403</v>
      </c>
      <c r="E296" s="94" t="s">
        <v>451</v>
      </c>
      <c r="F296" s="94" t="s">
        <v>449</v>
      </c>
      <c r="G296" s="94" t="s">
        <v>43</v>
      </c>
      <c r="H296" s="94" t="s">
        <v>377</v>
      </c>
      <c r="I296" s="94" t="s">
        <v>317</v>
      </c>
      <c r="J296" s="94" t="s">
        <v>45</v>
      </c>
      <c r="K296" s="94" t="s">
        <v>35</v>
      </c>
      <c r="L296" s="94" t="s">
        <v>86</v>
      </c>
      <c r="M296" s="94" t="s">
        <v>325</v>
      </c>
      <c r="N296" s="94" t="s">
        <v>326</v>
      </c>
      <c r="O296" s="94" t="s">
        <v>326</v>
      </c>
      <c r="P296" s="98" t="s">
        <v>451</v>
      </c>
      <c r="Q296" s="94" t="s">
        <v>449</v>
      </c>
      <c r="R296" s="101" t="s">
        <v>43</v>
      </c>
    </row>
    <row r="297" spans="1:18" ht="16">
      <c r="A297" s="102">
        <v>2113352</v>
      </c>
      <c r="B297" s="94" t="s">
        <v>616</v>
      </c>
      <c r="C297" s="94" t="s">
        <v>460</v>
      </c>
      <c r="D297" s="94" t="s">
        <v>574</v>
      </c>
      <c r="E297" s="94" t="s">
        <v>361</v>
      </c>
      <c r="F297" s="94" t="s">
        <v>358</v>
      </c>
      <c r="G297" s="94" t="s">
        <v>46</v>
      </c>
      <c r="H297" s="94" t="s">
        <v>20</v>
      </c>
      <c r="I297" s="94" t="s">
        <v>317</v>
      </c>
      <c r="J297" s="94" t="s">
        <v>45</v>
      </c>
      <c r="K297" s="94" t="s">
        <v>35</v>
      </c>
      <c r="L297" s="94" t="s">
        <v>86</v>
      </c>
      <c r="M297" s="94" t="s">
        <v>325</v>
      </c>
      <c r="N297" s="94" t="s">
        <v>326</v>
      </c>
      <c r="O297" s="94" t="s">
        <v>326</v>
      </c>
      <c r="P297" s="98" t="s">
        <v>361</v>
      </c>
      <c r="Q297" s="94" t="s">
        <v>358</v>
      </c>
      <c r="R297" s="101" t="s">
        <v>46</v>
      </c>
    </row>
    <row r="298" spans="1:18" ht="16">
      <c r="A298" s="102">
        <v>2113155</v>
      </c>
      <c r="B298" s="94" t="s">
        <v>760</v>
      </c>
      <c r="C298" s="94" t="s">
        <v>482</v>
      </c>
      <c r="D298" s="94" t="s">
        <v>557</v>
      </c>
      <c r="E298" s="94" t="s">
        <v>361</v>
      </c>
      <c r="F298" s="94" t="s">
        <v>358</v>
      </c>
      <c r="G298" s="94" t="s">
        <v>45</v>
      </c>
      <c r="H298" s="94" t="s">
        <v>22</v>
      </c>
      <c r="I298" s="94" t="s">
        <v>317</v>
      </c>
      <c r="J298" s="94" t="s">
        <v>44</v>
      </c>
      <c r="K298" s="94" t="s">
        <v>35</v>
      </c>
      <c r="L298" s="94" t="s">
        <v>86</v>
      </c>
      <c r="M298" s="94" t="s">
        <v>318</v>
      </c>
      <c r="N298" s="94" t="s">
        <v>319</v>
      </c>
      <c r="O298" s="94" t="s">
        <v>319</v>
      </c>
      <c r="P298" s="98" t="s">
        <v>361</v>
      </c>
      <c r="Q298" s="94" t="s">
        <v>358</v>
      </c>
      <c r="R298" s="101" t="s">
        <v>45</v>
      </c>
    </row>
    <row r="299" spans="1:18" ht="16">
      <c r="A299" s="102">
        <v>2114429</v>
      </c>
      <c r="B299" s="94" t="s">
        <v>761</v>
      </c>
      <c r="C299" s="94" t="s">
        <v>493</v>
      </c>
      <c r="D299" s="94" t="s">
        <v>642</v>
      </c>
      <c r="E299" s="94" t="s">
        <v>377</v>
      </c>
      <c r="F299" s="94" t="s">
        <v>316</v>
      </c>
      <c r="G299" s="94" t="s">
        <v>373</v>
      </c>
      <c r="H299" s="94" t="s">
        <v>537</v>
      </c>
      <c r="I299" s="94" t="s">
        <v>317</v>
      </c>
      <c r="J299" s="94" t="s">
        <v>44</v>
      </c>
      <c r="K299" s="94" t="s">
        <v>35</v>
      </c>
      <c r="L299" s="94" t="s">
        <v>86</v>
      </c>
      <c r="M299" s="94" t="s">
        <v>318</v>
      </c>
      <c r="N299" s="94" t="s">
        <v>319</v>
      </c>
      <c r="O299" s="94" t="s">
        <v>319</v>
      </c>
      <c r="P299" s="98" t="s">
        <v>377</v>
      </c>
      <c r="Q299" s="94" t="s">
        <v>316</v>
      </c>
      <c r="R299" s="101" t="s">
        <v>373</v>
      </c>
    </row>
    <row r="300" spans="1:18" ht="16">
      <c r="A300" s="102">
        <v>2110586</v>
      </c>
      <c r="B300" s="94" t="s">
        <v>762</v>
      </c>
      <c r="C300" s="94" t="s">
        <v>680</v>
      </c>
      <c r="D300" s="94" t="s">
        <v>353</v>
      </c>
      <c r="E300" s="94" t="s">
        <v>323</v>
      </c>
      <c r="F300" s="94" t="s">
        <v>324</v>
      </c>
      <c r="G300" s="94" t="s">
        <v>45</v>
      </c>
      <c r="H300" s="94" t="s">
        <v>22</v>
      </c>
      <c r="I300" s="94" t="s">
        <v>317</v>
      </c>
      <c r="J300" s="94" t="s">
        <v>45</v>
      </c>
      <c r="K300" s="94" t="s">
        <v>35</v>
      </c>
      <c r="L300" s="94" t="s">
        <v>86</v>
      </c>
      <c r="M300" s="94" t="s">
        <v>325</v>
      </c>
      <c r="N300" s="94" t="s">
        <v>326</v>
      </c>
      <c r="O300" s="94" t="s">
        <v>326</v>
      </c>
      <c r="P300" s="98" t="s">
        <v>323</v>
      </c>
      <c r="Q300" s="94" t="s">
        <v>324</v>
      </c>
      <c r="R300" s="101" t="s">
        <v>45</v>
      </c>
    </row>
    <row r="301" spans="1:18" ht="16">
      <c r="A301" s="102">
        <v>2110524</v>
      </c>
      <c r="B301" s="94" t="s">
        <v>763</v>
      </c>
      <c r="C301" s="94" t="s">
        <v>60</v>
      </c>
      <c r="D301" s="94" t="s">
        <v>396</v>
      </c>
      <c r="E301" s="94" t="s">
        <v>700</v>
      </c>
      <c r="F301" s="94" t="s">
        <v>316</v>
      </c>
      <c r="G301" s="94" t="s">
        <v>52</v>
      </c>
      <c r="H301" s="94" t="s">
        <v>18</v>
      </c>
      <c r="I301" s="94" t="s">
        <v>317</v>
      </c>
      <c r="J301" s="94" t="s">
        <v>45</v>
      </c>
      <c r="K301" s="94" t="s">
        <v>35</v>
      </c>
      <c r="L301" s="94" t="s">
        <v>86</v>
      </c>
      <c r="M301" s="94" t="s">
        <v>325</v>
      </c>
      <c r="N301" s="94" t="s">
        <v>326</v>
      </c>
      <c r="O301" s="94" t="s">
        <v>326</v>
      </c>
      <c r="P301" s="98" t="s">
        <v>700</v>
      </c>
      <c r="Q301" s="94" t="s">
        <v>316</v>
      </c>
      <c r="R301" s="101" t="s">
        <v>52</v>
      </c>
    </row>
    <row r="302" spans="1:18" ht="16">
      <c r="A302" s="102">
        <v>2111247</v>
      </c>
      <c r="B302" s="94" t="s">
        <v>384</v>
      </c>
      <c r="C302" s="94" t="s">
        <v>458</v>
      </c>
      <c r="D302" s="94" t="s">
        <v>376</v>
      </c>
      <c r="E302" s="94" t="s">
        <v>554</v>
      </c>
      <c r="F302" s="94" t="s">
        <v>423</v>
      </c>
      <c r="G302" s="94" t="s">
        <v>41</v>
      </c>
      <c r="H302" s="94" t="s">
        <v>338</v>
      </c>
      <c r="I302" s="94" t="s">
        <v>317</v>
      </c>
      <c r="J302" s="94" t="s">
        <v>44</v>
      </c>
      <c r="K302" s="94" t="s">
        <v>35</v>
      </c>
      <c r="L302" s="94" t="s">
        <v>86</v>
      </c>
      <c r="M302" s="94" t="s">
        <v>318</v>
      </c>
      <c r="N302" s="94" t="s">
        <v>319</v>
      </c>
      <c r="O302" s="94" t="s">
        <v>319</v>
      </c>
      <c r="P302" s="98" t="s">
        <v>554</v>
      </c>
      <c r="Q302" s="94" t="s">
        <v>423</v>
      </c>
      <c r="R302" s="101" t="s">
        <v>41</v>
      </c>
    </row>
    <row r="303" spans="1:18" ht="16">
      <c r="A303" s="102">
        <v>2111573</v>
      </c>
      <c r="B303" s="94" t="s">
        <v>764</v>
      </c>
      <c r="C303" s="94" t="s">
        <v>765</v>
      </c>
      <c r="D303" s="94" t="s">
        <v>372</v>
      </c>
      <c r="E303" s="94" t="s">
        <v>422</v>
      </c>
      <c r="F303" s="94" t="s">
        <v>362</v>
      </c>
      <c r="G303" s="94" t="s">
        <v>53</v>
      </c>
      <c r="H303" s="94" t="s">
        <v>21</v>
      </c>
      <c r="I303" s="94" t="s">
        <v>317</v>
      </c>
      <c r="J303" s="94" t="s">
        <v>44</v>
      </c>
      <c r="K303" s="94" t="s">
        <v>35</v>
      </c>
      <c r="L303" s="94" t="s">
        <v>86</v>
      </c>
      <c r="M303" s="94" t="s">
        <v>318</v>
      </c>
      <c r="N303" s="94" t="s">
        <v>319</v>
      </c>
      <c r="O303" s="94" t="s">
        <v>319</v>
      </c>
      <c r="P303" s="98" t="s">
        <v>422</v>
      </c>
      <c r="Q303" s="94" t="s">
        <v>362</v>
      </c>
      <c r="R303" s="101" t="s">
        <v>53</v>
      </c>
    </row>
    <row r="304" spans="1:18" ht="16">
      <c r="A304" s="102">
        <v>2112070</v>
      </c>
      <c r="B304" s="94" t="s">
        <v>766</v>
      </c>
      <c r="C304" s="94" t="s">
        <v>627</v>
      </c>
      <c r="D304" s="94" t="s">
        <v>396</v>
      </c>
      <c r="E304" s="94" t="s">
        <v>519</v>
      </c>
      <c r="F304" s="94" t="s">
        <v>339</v>
      </c>
      <c r="G304" s="94" t="s">
        <v>45</v>
      </c>
      <c r="H304" s="94" t="s">
        <v>22</v>
      </c>
      <c r="I304" s="94" t="s">
        <v>317</v>
      </c>
      <c r="J304" s="94" t="s">
        <v>45</v>
      </c>
      <c r="K304" s="94" t="s">
        <v>35</v>
      </c>
      <c r="L304" s="94" t="s">
        <v>86</v>
      </c>
      <c r="M304" s="94" t="s">
        <v>325</v>
      </c>
      <c r="N304" s="94" t="s">
        <v>326</v>
      </c>
      <c r="O304" s="94" t="s">
        <v>326</v>
      </c>
      <c r="P304" s="98" t="s">
        <v>519</v>
      </c>
      <c r="Q304" s="94" t="s">
        <v>339</v>
      </c>
      <c r="R304" s="101" t="s">
        <v>45</v>
      </c>
    </row>
    <row r="305" spans="1:18" ht="16">
      <c r="A305" s="102">
        <v>2111914</v>
      </c>
      <c r="B305" s="94" t="s">
        <v>767</v>
      </c>
      <c r="C305" s="94" t="s">
        <v>344</v>
      </c>
      <c r="D305" s="94" t="s">
        <v>314</v>
      </c>
      <c r="E305" s="94" t="s">
        <v>417</v>
      </c>
      <c r="F305" s="94" t="s">
        <v>449</v>
      </c>
      <c r="G305" s="94" t="s">
        <v>36</v>
      </c>
      <c r="H305" s="94" t="s">
        <v>373</v>
      </c>
      <c r="I305" s="94" t="s">
        <v>317</v>
      </c>
      <c r="J305" s="94" t="s">
        <v>44</v>
      </c>
      <c r="K305" s="94" t="s">
        <v>35</v>
      </c>
      <c r="L305" s="94" t="s">
        <v>86</v>
      </c>
      <c r="M305" s="94" t="s">
        <v>318</v>
      </c>
      <c r="N305" s="94" t="s">
        <v>319</v>
      </c>
      <c r="O305" s="94" t="s">
        <v>319</v>
      </c>
      <c r="P305" s="98" t="s">
        <v>417</v>
      </c>
      <c r="Q305" s="94" t="s">
        <v>449</v>
      </c>
      <c r="R305" s="101" t="s">
        <v>36</v>
      </c>
    </row>
    <row r="306" spans="1:18" ht="16">
      <c r="A306" s="102">
        <v>2115376</v>
      </c>
      <c r="B306" s="94" t="s">
        <v>768</v>
      </c>
      <c r="C306" s="94" t="s">
        <v>769</v>
      </c>
      <c r="D306" s="94" t="s">
        <v>553</v>
      </c>
      <c r="E306" s="94" t="s">
        <v>405</v>
      </c>
      <c r="F306" s="94" t="s">
        <v>388</v>
      </c>
      <c r="G306" s="94" t="s">
        <v>48</v>
      </c>
      <c r="H306" s="94" t="s">
        <v>21</v>
      </c>
      <c r="I306" s="94" t="s">
        <v>317</v>
      </c>
      <c r="J306" s="94" t="s">
        <v>44</v>
      </c>
      <c r="K306" s="94" t="s">
        <v>35</v>
      </c>
      <c r="L306" s="94" t="s">
        <v>86</v>
      </c>
      <c r="M306" s="94" t="s">
        <v>318</v>
      </c>
      <c r="N306" s="94" t="s">
        <v>319</v>
      </c>
      <c r="O306" s="94" t="s">
        <v>319</v>
      </c>
      <c r="P306" s="98" t="s">
        <v>405</v>
      </c>
      <c r="Q306" s="94" t="s">
        <v>388</v>
      </c>
      <c r="R306" s="101" t="s">
        <v>48</v>
      </c>
    </row>
    <row r="307" spans="1:18" ht="16">
      <c r="A307" s="102">
        <v>2115319</v>
      </c>
      <c r="B307" s="94" t="s">
        <v>770</v>
      </c>
      <c r="C307" s="94" t="s">
        <v>506</v>
      </c>
      <c r="D307" s="94" t="s">
        <v>396</v>
      </c>
      <c r="E307" s="94" t="s">
        <v>354</v>
      </c>
      <c r="F307" s="94" t="s">
        <v>347</v>
      </c>
      <c r="G307" s="94" t="s">
        <v>48</v>
      </c>
      <c r="H307" s="94" t="s">
        <v>21</v>
      </c>
      <c r="I307" s="94" t="s">
        <v>317</v>
      </c>
      <c r="J307" s="94" t="s">
        <v>45</v>
      </c>
      <c r="K307" s="94" t="s">
        <v>35</v>
      </c>
      <c r="L307" s="94" t="s">
        <v>86</v>
      </c>
      <c r="M307" s="94" t="s">
        <v>325</v>
      </c>
      <c r="N307" s="94" t="s">
        <v>326</v>
      </c>
      <c r="O307" s="94" t="s">
        <v>326</v>
      </c>
      <c r="P307" s="98" t="s">
        <v>354</v>
      </c>
      <c r="Q307" s="94" t="s">
        <v>347</v>
      </c>
      <c r="R307" s="101" t="s">
        <v>48</v>
      </c>
    </row>
    <row r="308" spans="1:18" ht="16">
      <c r="A308" s="102">
        <v>2110103</v>
      </c>
      <c r="B308" s="94" t="s">
        <v>771</v>
      </c>
      <c r="C308" s="94" t="s">
        <v>772</v>
      </c>
      <c r="D308" s="94" t="s">
        <v>322</v>
      </c>
      <c r="E308" s="94" t="s">
        <v>354</v>
      </c>
      <c r="F308" s="94" t="s">
        <v>324</v>
      </c>
      <c r="G308" s="94" t="s">
        <v>50</v>
      </c>
      <c r="H308" s="94" t="s">
        <v>22</v>
      </c>
      <c r="I308" s="94" t="s">
        <v>317</v>
      </c>
      <c r="J308" s="94" t="s">
        <v>45</v>
      </c>
      <c r="K308" s="94" t="s">
        <v>35</v>
      </c>
      <c r="L308" s="94" t="s">
        <v>86</v>
      </c>
      <c r="M308" s="94" t="s">
        <v>325</v>
      </c>
      <c r="N308" s="94" t="s">
        <v>326</v>
      </c>
      <c r="O308" s="94" t="s">
        <v>326</v>
      </c>
      <c r="P308" s="98" t="s">
        <v>354</v>
      </c>
      <c r="Q308" s="94" t="s">
        <v>324</v>
      </c>
      <c r="R308" s="101" t="s">
        <v>50</v>
      </c>
    </row>
    <row r="309" spans="1:18" ht="16">
      <c r="A309" s="102">
        <v>2110120</v>
      </c>
      <c r="B309" s="94" t="s">
        <v>773</v>
      </c>
      <c r="C309" s="94" t="s">
        <v>621</v>
      </c>
      <c r="D309" s="94" t="s">
        <v>345</v>
      </c>
      <c r="E309" s="94" t="s">
        <v>405</v>
      </c>
      <c r="F309" s="94" t="s">
        <v>388</v>
      </c>
      <c r="G309" s="94" t="s">
        <v>48</v>
      </c>
      <c r="H309" s="94" t="s">
        <v>21</v>
      </c>
      <c r="I309" s="94" t="s">
        <v>317</v>
      </c>
      <c r="J309" s="94" t="s">
        <v>45</v>
      </c>
      <c r="K309" s="94" t="s">
        <v>35</v>
      </c>
      <c r="L309" s="94" t="s">
        <v>86</v>
      </c>
      <c r="M309" s="94" t="s">
        <v>325</v>
      </c>
      <c r="N309" s="94" t="s">
        <v>326</v>
      </c>
      <c r="O309" s="94" t="s">
        <v>326</v>
      </c>
      <c r="P309" s="98" t="s">
        <v>405</v>
      </c>
      <c r="Q309" s="94" t="s">
        <v>388</v>
      </c>
      <c r="R309" s="101" t="s">
        <v>48</v>
      </c>
    </row>
    <row r="310" spans="1:18" ht="16">
      <c r="A310" s="102">
        <v>2113050</v>
      </c>
      <c r="B310" s="94" t="s">
        <v>774</v>
      </c>
      <c r="C310" s="94" t="s">
        <v>775</v>
      </c>
      <c r="D310" s="94" t="s">
        <v>553</v>
      </c>
      <c r="E310" s="94" t="s">
        <v>354</v>
      </c>
      <c r="F310" s="94" t="s">
        <v>324</v>
      </c>
      <c r="G310" s="94" t="s">
        <v>53</v>
      </c>
      <c r="H310" s="94" t="s">
        <v>21</v>
      </c>
      <c r="I310" s="94" t="s">
        <v>317</v>
      </c>
      <c r="J310" s="94" t="s">
        <v>44</v>
      </c>
      <c r="K310" s="94" t="s">
        <v>35</v>
      </c>
      <c r="L310" s="94" t="s">
        <v>86</v>
      </c>
      <c r="M310" s="94" t="s">
        <v>318</v>
      </c>
      <c r="N310" s="94" t="s">
        <v>319</v>
      </c>
      <c r="O310" s="94" t="s">
        <v>319</v>
      </c>
      <c r="P310" s="98" t="s">
        <v>354</v>
      </c>
      <c r="Q310" s="94" t="s">
        <v>324</v>
      </c>
      <c r="R310" s="101" t="s">
        <v>53</v>
      </c>
    </row>
    <row r="311" spans="1:18" ht="16">
      <c r="A311" s="102">
        <v>2113760</v>
      </c>
      <c r="B311" s="94" t="s">
        <v>776</v>
      </c>
      <c r="C311" s="94" t="s">
        <v>200</v>
      </c>
      <c r="D311" s="94" t="s">
        <v>376</v>
      </c>
      <c r="E311" s="94" t="s">
        <v>354</v>
      </c>
      <c r="F311" s="94" t="s">
        <v>324</v>
      </c>
      <c r="G311" s="94" t="s">
        <v>51</v>
      </c>
      <c r="H311" s="94" t="s">
        <v>338</v>
      </c>
      <c r="I311" s="94" t="s">
        <v>317</v>
      </c>
      <c r="J311" s="94" t="s">
        <v>44</v>
      </c>
      <c r="K311" s="94" t="s">
        <v>35</v>
      </c>
      <c r="L311" s="94" t="s">
        <v>86</v>
      </c>
      <c r="M311" s="94" t="s">
        <v>318</v>
      </c>
      <c r="N311" s="94" t="s">
        <v>319</v>
      </c>
      <c r="O311" s="94" t="s">
        <v>319</v>
      </c>
      <c r="P311" s="98" t="s">
        <v>354</v>
      </c>
      <c r="Q311" s="94" t="s">
        <v>324</v>
      </c>
      <c r="R311" s="101" t="s">
        <v>51</v>
      </c>
    </row>
    <row r="312" spans="1:18" ht="16">
      <c r="A312" s="102">
        <v>2112138</v>
      </c>
      <c r="B312" s="94" t="s">
        <v>777</v>
      </c>
      <c r="C312" s="94" t="s">
        <v>778</v>
      </c>
      <c r="D312" s="94" t="s">
        <v>372</v>
      </c>
      <c r="E312" s="94" t="s">
        <v>365</v>
      </c>
      <c r="F312" s="94" t="s">
        <v>358</v>
      </c>
      <c r="G312" s="94" t="s">
        <v>41</v>
      </c>
      <c r="H312" s="94" t="s">
        <v>338</v>
      </c>
      <c r="I312" s="94" t="s">
        <v>317</v>
      </c>
      <c r="J312" s="94" t="s">
        <v>44</v>
      </c>
      <c r="K312" s="94" t="s">
        <v>35</v>
      </c>
      <c r="L312" s="94" t="s">
        <v>86</v>
      </c>
      <c r="M312" s="94" t="s">
        <v>318</v>
      </c>
      <c r="N312" s="94" t="s">
        <v>319</v>
      </c>
      <c r="O312" s="94" t="s">
        <v>319</v>
      </c>
      <c r="P312" s="98" t="s">
        <v>365</v>
      </c>
      <c r="Q312" s="94" t="s">
        <v>358</v>
      </c>
      <c r="R312" s="101" t="s">
        <v>41</v>
      </c>
    </row>
    <row r="313" spans="1:18" ht="16">
      <c r="A313" s="102">
        <v>2113152</v>
      </c>
      <c r="B313" s="94" t="s">
        <v>779</v>
      </c>
      <c r="C313" s="94" t="s">
        <v>482</v>
      </c>
      <c r="D313" s="94" t="s">
        <v>553</v>
      </c>
      <c r="E313" s="94" t="s">
        <v>350</v>
      </c>
      <c r="F313" s="94" t="s">
        <v>342</v>
      </c>
      <c r="G313" s="94" t="s">
        <v>45</v>
      </c>
      <c r="H313" s="94" t="s">
        <v>22</v>
      </c>
      <c r="I313" s="94" t="s">
        <v>317</v>
      </c>
      <c r="J313" s="94" t="s">
        <v>44</v>
      </c>
      <c r="K313" s="94" t="s">
        <v>35</v>
      </c>
      <c r="L313" s="94" t="s">
        <v>86</v>
      </c>
      <c r="M313" s="94" t="s">
        <v>318</v>
      </c>
      <c r="N313" s="94" t="s">
        <v>319</v>
      </c>
      <c r="O313" s="94" t="s">
        <v>319</v>
      </c>
      <c r="P313" s="98" t="s">
        <v>350</v>
      </c>
      <c r="Q313" s="94" t="s">
        <v>342</v>
      </c>
      <c r="R313" s="101" t="s">
        <v>45</v>
      </c>
    </row>
    <row r="314" spans="1:18" ht="16">
      <c r="A314" s="102">
        <v>2114184</v>
      </c>
      <c r="B314" s="94" t="s">
        <v>661</v>
      </c>
      <c r="C314" s="94" t="s">
        <v>499</v>
      </c>
      <c r="D314" s="94" t="s">
        <v>574</v>
      </c>
      <c r="E314" s="94" t="s">
        <v>335</v>
      </c>
      <c r="F314" s="94" t="s">
        <v>336</v>
      </c>
      <c r="G314" s="94" t="s">
        <v>49</v>
      </c>
      <c r="H314" s="94" t="s">
        <v>20</v>
      </c>
      <c r="I314" s="94" t="s">
        <v>317</v>
      </c>
      <c r="J314" s="94" t="s">
        <v>45</v>
      </c>
      <c r="K314" s="94" t="s">
        <v>35</v>
      </c>
      <c r="L314" s="94" t="s">
        <v>86</v>
      </c>
      <c r="M314" s="94" t="s">
        <v>325</v>
      </c>
      <c r="N314" s="94" t="s">
        <v>326</v>
      </c>
      <c r="O314" s="94" t="s">
        <v>326</v>
      </c>
      <c r="P314" s="98" t="s">
        <v>335</v>
      </c>
      <c r="Q314" s="94" t="s">
        <v>336</v>
      </c>
      <c r="R314" s="101" t="s">
        <v>49</v>
      </c>
    </row>
    <row r="315" spans="1:18" ht="16">
      <c r="A315" s="102">
        <v>2113264</v>
      </c>
      <c r="B315" s="94" t="s">
        <v>780</v>
      </c>
      <c r="C315" s="94" t="s">
        <v>781</v>
      </c>
      <c r="D315" s="94" t="s">
        <v>557</v>
      </c>
      <c r="E315" s="94" t="s">
        <v>330</v>
      </c>
      <c r="F315" s="94" t="s">
        <v>383</v>
      </c>
      <c r="G315" s="94" t="s">
        <v>54</v>
      </c>
      <c r="H315" s="94" t="s">
        <v>19</v>
      </c>
      <c r="I315" s="94" t="s">
        <v>317</v>
      </c>
      <c r="J315" s="94" t="s">
        <v>44</v>
      </c>
      <c r="K315" s="94" t="s">
        <v>35</v>
      </c>
      <c r="L315" s="94" t="s">
        <v>86</v>
      </c>
      <c r="M315" s="94" t="s">
        <v>318</v>
      </c>
      <c r="N315" s="94" t="s">
        <v>319</v>
      </c>
      <c r="O315" s="94" t="s">
        <v>319</v>
      </c>
      <c r="P315" s="98" t="s">
        <v>330</v>
      </c>
      <c r="Q315" s="94" t="s">
        <v>383</v>
      </c>
      <c r="R315" s="101" t="s">
        <v>54</v>
      </c>
    </row>
    <row r="316" spans="1:18" ht="16">
      <c r="A316" s="102">
        <v>2115373</v>
      </c>
      <c r="B316" s="94" t="s">
        <v>782</v>
      </c>
      <c r="C316" s="94" t="s">
        <v>769</v>
      </c>
      <c r="D316" s="94" t="s">
        <v>403</v>
      </c>
      <c r="E316" s="94" t="s">
        <v>315</v>
      </c>
      <c r="F316" s="94" t="s">
        <v>316</v>
      </c>
      <c r="G316" s="94" t="s">
        <v>56</v>
      </c>
      <c r="H316" s="94" t="s">
        <v>20</v>
      </c>
      <c r="I316" s="94" t="s">
        <v>317</v>
      </c>
      <c r="J316" s="94" t="s">
        <v>45</v>
      </c>
      <c r="K316" s="94" t="s">
        <v>35</v>
      </c>
      <c r="L316" s="94" t="s">
        <v>86</v>
      </c>
      <c r="M316" s="94" t="s">
        <v>325</v>
      </c>
      <c r="N316" s="94" t="s">
        <v>326</v>
      </c>
      <c r="O316" s="94" t="s">
        <v>326</v>
      </c>
      <c r="P316" s="98" t="s">
        <v>315</v>
      </c>
      <c r="Q316" s="94" t="s">
        <v>316</v>
      </c>
      <c r="R316" s="101" t="s">
        <v>56</v>
      </c>
    </row>
    <row r="317" spans="1:18" ht="16">
      <c r="A317" s="102">
        <v>2114094</v>
      </c>
      <c r="B317" s="94" t="s">
        <v>783</v>
      </c>
      <c r="C317" s="94" t="s">
        <v>784</v>
      </c>
      <c r="D317" s="94" t="s">
        <v>511</v>
      </c>
      <c r="E317" s="94" t="s">
        <v>386</v>
      </c>
      <c r="F317" s="94" t="s">
        <v>388</v>
      </c>
      <c r="G317" s="94" t="s">
        <v>48</v>
      </c>
      <c r="H317" s="94" t="s">
        <v>21</v>
      </c>
      <c r="I317" s="94" t="s">
        <v>317</v>
      </c>
      <c r="J317" s="94" t="s">
        <v>45</v>
      </c>
      <c r="K317" s="94" t="s">
        <v>35</v>
      </c>
      <c r="L317" s="94" t="s">
        <v>86</v>
      </c>
      <c r="M317" s="94" t="s">
        <v>325</v>
      </c>
      <c r="N317" s="94" t="s">
        <v>326</v>
      </c>
      <c r="O317" s="94" t="s">
        <v>326</v>
      </c>
      <c r="P317" s="98" t="s">
        <v>386</v>
      </c>
      <c r="Q317" s="94" t="s">
        <v>388</v>
      </c>
      <c r="R317" s="101" t="s">
        <v>48</v>
      </c>
    </row>
    <row r="318" spans="1:18" ht="16">
      <c r="A318" s="102">
        <v>2110922</v>
      </c>
      <c r="B318" s="94" t="s">
        <v>785</v>
      </c>
      <c r="C318" s="94" t="s">
        <v>516</v>
      </c>
      <c r="D318" s="94" t="s">
        <v>372</v>
      </c>
      <c r="E318" s="94" t="s">
        <v>417</v>
      </c>
      <c r="F318" s="94" t="s">
        <v>449</v>
      </c>
      <c r="G318" s="94" t="s">
        <v>46</v>
      </c>
      <c r="H318" s="94" t="s">
        <v>22</v>
      </c>
      <c r="I318" s="94" t="s">
        <v>317</v>
      </c>
      <c r="J318" s="94" t="s">
        <v>44</v>
      </c>
      <c r="K318" s="94" t="s">
        <v>35</v>
      </c>
      <c r="L318" s="94" t="s">
        <v>86</v>
      </c>
      <c r="M318" s="94" t="s">
        <v>318</v>
      </c>
      <c r="N318" s="94" t="s">
        <v>319</v>
      </c>
      <c r="O318" s="94" t="s">
        <v>319</v>
      </c>
      <c r="P318" s="98" t="s">
        <v>417</v>
      </c>
      <c r="Q318" s="94" t="s">
        <v>449</v>
      </c>
      <c r="R318" s="101" t="s">
        <v>46</v>
      </c>
    </row>
    <row r="319" spans="1:18" ht="16">
      <c r="A319" s="102">
        <v>2114381</v>
      </c>
      <c r="B319" s="94" t="s">
        <v>643</v>
      </c>
      <c r="C319" s="94" t="s">
        <v>647</v>
      </c>
      <c r="D319" s="94" t="s">
        <v>524</v>
      </c>
      <c r="E319" s="94" t="s">
        <v>382</v>
      </c>
      <c r="F319" s="94" t="s">
        <v>456</v>
      </c>
      <c r="G319" s="94" t="s">
        <v>41</v>
      </c>
      <c r="H319" s="94" t="s">
        <v>338</v>
      </c>
      <c r="I319" s="94" t="s">
        <v>317</v>
      </c>
      <c r="J319" s="94" t="s">
        <v>45</v>
      </c>
      <c r="K319" s="94" t="s">
        <v>35</v>
      </c>
      <c r="L319" s="94" t="s">
        <v>86</v>
      </c>
      <c r="M319" s="94" t="s">
        <v>325</v>
      </c>
      <c r="N319" s="94" t="s">
        <v>326</v>
      </c>
      <c r="O319" s="94" t="s">
        <v>326</v>
      </c>
      <c r="P319" s="98" t="s">
        <v>382</v>
      </c>
      <c r="Q319" s="94" t="s">
        <v>456</v>
      </c>
      <c r="R319" s="101" t="s">
        <v>41</v>
      </c>
    </row>
    <row r="320" spans="1:18" ht="16">
      <c r="A320" s="102">
        <v>2111172</v>
      </c>
      <c r="B320" s="94" t="s">
        <v>786</v>
      </c>
      <c r="C320" s="94" t="s">
        <v>460</v>
      </c>
      <c r="D320" s="94" t="s">
        <v>329</v>
      </c>
      <c r="E320" s="94" t="s">
        <v>330</v>
      </c>
      <c r="F320" s="94" t="s">
        <v>449</v>
      </c>
      <c r="G320" s="94" t="s">
        <v>38</v>
      </c>
      <c r="H320" s="94" t="s">
        <v>32</v>
      </c>
      <c r="I320" s="94" t="s">
        <v>317</v>
      </c>
      <c r="J320" s="94" t="s">
        <v>45</v>
      </c>
      <c r="K320" s="94" t="s">
        <v>35</v>
      </c>
      <c r="L320" s="94" t="s">
        <v>86</v>
      </c>
      <c r="M320" s="94" t="s">
        <v>325</v>
      </c>
      <c r="N320" s="94" t="s">
        <v>326</v>
      </c>
      <c r="O320" s="94" t="s">
        <v>326</v>
      </c>
      <c r="P320" s="98" t="s">
        <v>330</v>
      </c>
      <c r="Q320" s="94" t="s">
        <v>449</v>
      </c>
      <c r="R320" s="101" t="s">
        <v>38</v>
      </c>
    </row>
    <row r="321" spans="1:18" ht="16">
      <c r="A321" s="102">
        <v>2112726</v>
      </c>
      <c r="B321" s="94" t="s">
        <v>787</v>
      </c>
      <c r="C321" s="94" t="s">
        <v>208</v>
      </c>
      <c r="D321" s="94" t="s">
        <v>642</v>
      </c>
      <c r="E321" s="94" t="s">
        <v>417</v>
      </c>
      <c r="F321" s="94" t="s">
        <v>316</v>
      </c>
      <c r="G321" s="94" t="s">
        <v>53</v>
      </c>
      <c r="H321" s="94" t="s">
        <v>21</v>
      </c>
      <c r="I321" s="94" t="s">
        <v>317</v>
      </c>
      <c r="J321" s="94" t="s">
        <v>44</v>
      </c>
      <c r="K321" s="94" t="s">
        <v>35</v>
      </c>
      <c r="L321" s="94" t="s">
        <v>86</v>
      </c>
      <c r="M321" s="94" t="s">
        <v>318</v>
      </c>
      <c r="N321" s="94" t="s">
        <v>319</v>
      </c>
      <c r="O321" s="94" t="s">
        <v>319</v>
      </c>
      <c r="P321" s="98" t="s">
        <v>417</v>
      </c>
      <c r="Q321" s="94" t="s">
        <v>316</v>
      </c>
      <c r="R321" s="101" t="s">
        <v>53</v>
      </c>
    </row>
    <row r="322" spans="1:18" ht="16">
      <c r="A322" s="102">
        <v>2111025</v>
      </c>
      <c r="B322" s="94" t="s">
        <v>788</v>
      </c>
      <c r="C322" s="94" t="s">
        <v>482</v>
      </c>
      <c r="D322" s="94" t="s">
        <v>396</v>
      </c>
      <c r="E322" s="94" t="s">
        <v>386</v>
      </c>
      <c r="F322" s="94" t="s">
        <v>388</v>
      </c>
      <c r="G322" s="94" t="s">
        <v>38</v>
      </c>
      <c r="H322" s="94" t="s">
        <v>32</v>
      </c>
      <c r="I322" s="94" t="s">
        <v>317</v>
      </c>
      <c r="J322" s="94" t="s">
        <v>45</v>
      </c>
      <c r="K322" s="94" t="s">
        <v>35</v>
      </c>
      <c r="L322" s="94" t="s">
        <v>86</v>
      </c>
      <c r="M322" s="94" t="s">
        <v>325</v>
      </c>
      <c r="N322" s="94" t="s">
        <v>326</v>
      </c>
      <c r="O322" s="94" t="s">
        <v>326</v>
      </c>
      <c r="P322" s="98" t="s">
        <v>386</v>
      </c>
      <c r="Q322" s="94" t="s">
        <v>388</v>
      </c>
      <c r="R322" s="101" t="s">
        <v>38</v>
      </c>
    </row>
    <row r="323" spans="1:18" ht="16">
      <c r="A323" s="102">
        <v>2110667</v>
      </c>
      <c r="B323" s="94" t="s">
        <v>789</v>
      </c>
      <c r="C323" s="94" t="s">
        <v>271</v>
      </c>
      <c r="D323" s="94" t="s">
        <v>396</v>
      </c>
      <c r="E323" s="94" t="s">
        <v>323</v>
      </c>
      <c r="F323" s="94" t="s">
        <v>324</v>
      </c>
      <c r="G323" s="94" t="s">
        <v>45</v>
      </c>
      <c r="H323" s="94" t="s">
        <v>22</v>
      </c>
      <c r="I323" s="94" t="s">
        <v>317</v>
      </c>
      <c r="J323" s="94" t="s">
        <v>45</v>
      </c>
      <c r="K323" s="94" t="s">
        <v>35</v>
      </c>
      <c r="L323" s="94" t="s">
        <v>86</v>
      </c>
      <c r="M323" s="94" t="s">
        <v>325</v>
      </c>
      <c r="N323" s="94" t="s">
        <v>326</v>
      </c>
      <c r="O323" s="94" t="s">
        <v>326</v>
      </c>
      <c r="P323" s="98" t="s">
        <v>323</v>
      </c>
      <c r="Q323" s="94" t="s">
        <v>324</v>
      </c>
      <c r="R323" s="101" t="s">
        <v>45</v>
      </c>
    </row>
    <row r="324" spans="1:18" ht="16">
      <c r="A324" s="102">
        <v>2113339</v>
      </c>
      <c r="B324" s="94" t="s">
        <v>665</v>
      </c>
      <c r="C324" s="94" t="s">
        <v>460</v>
      </c>
      <c r="D324" s="94" t="s">
        <v>553</v>
      </c>
      <c r="E324" s="94" t="s">
        <v>399</v>
      </c>
      <c r="F324" s="94" t="s">
        <v>378</v>
      </c>
      <c r="G324" s="94" t="s">
        <v>53</v>
      </c>
      <c r="H324" s="94" t="s">
        <v>21</v>
      </c>
      <c r="I324" s="94" t="s">
        <v>317</v>
      </c>
      <c r="J324" s="94" t="s">
        <v>44</v>
      </c>
      <c r="K324" s="94" t="s">
        <v>35</v>
      </c>
      <c r="L324" s="94" t="s">
        <v>86</v>
      </c>
      <c r="M324" s="94" t="s">
        <v>318</v>
      </c>
      <c r="N324" s="94" t="s">
        <v>319</v>
      </c>
      <c r="O324" s="94" t="s">
        <v>319</v>
      </c>
      <c r="P324" s="98" t="s">
        <v>399</v>
      </c>
      <c r="Q324" s="94" t="s">
        <v>378</v>
      </c>
      <c r="R324" s="101" t="s">
        <v>53</v>
      </c>
    </row>
    <row r="325" spans="1:18" ht="16">
      <c r="A325" s="102">
        <v>2113976</v>
      </c>
      <c r="B325" s="94" t="s">
        <v>688</v>
      </c>
      <c r="C325" s="94" t="s">
        <v>464</v>
      </c>
      <c r="D325" s="94" t="s">
        <v>553</v>
      </c>
      <c r="E325" s="94" t="s">
        <v>451</v>
      </c>
      <c r="F325" s="94" t="s">
        <v>316</v>
      </c>
      <c r="G325" s="94" t="s">
        <v>36</v>
      </c>
      <c r="H325" s="94" t="s">
        <v>338</v>
      </c>
      <c r="I325" s="94" t="s">
        <v>317</v>
      </c>
      <c r="J325" s="94" t="s">
        <v>44</v>
      </c>
      <c r="K325" s="94" t="s">
        <v>35</v>
      </c>
      <c r="L325" s="94" t="s">
        <v>86</v>
      </c>
      <c r="M325" s="94" t="s">
        <v>318</v>
      </c>
      <c r="N325" s="94" t="s">
        <v>319</v>
      </c>
      <c r="O325" s="94" t="s">
        <v>319</v>
      </c>
      <c r="P325" s="98" t="s">
        <v>451</v>
      </c>
      <c r="Q325" s="94" t="s">
        <v>316</v>
      </c>
      <c r="R325" s="101" t="s">
        <v>36</v>
      </c>
    </row>
    <row r="326" spans="1:18" ht="16">
      <c r="A326" s="102">
        <v>2112616</v>
      </c>
      <c r="B326" s="94" t="s">
        <v>790</v>
      </c>
      <c r="C326" s="94" t="s">
        <v>375</v>
      </c>
      <c r="D326" s="94" t="s">
        <v>345</v>
      </c>
      <c r="E326" s="94" t="s">
        <v>346</v>
      </c>
      <c r="F326" s="94" t="s">
        <v>347</v>
      </c>
      <c r="G326" s="94" t="s">
        <v>34</v>
      </c>
      <c r="H326" s="94" t="s">
        <v>22</v>
      </c>
      <c r="I326" s="94" t="s">
        <v>317</v>
      </c>
      <c r="J326" s="94" t="s">
        <v>45</v>
      </c>
      <c r="K326" s="94" t="s">
        <v>35</v>
      </c>
      <c r="L326" s="94" t="s">
        <v>86</v>
      </c>
      <c r="M326" s="94" t="s">
        <v>325</v>
      </c>
      <c r="N326" s="94" t="s">
        <v>326</v>
      </c>
      <c r="O326" s="94" t="s">
        <v>326</v>
      </c>
      <c r="P326" s="98" t="s">
        <v>346</v>
      </c>
      <c r="Q326" s="94" t="s">
        <v>347</v>
      </c>
      <c r="R326" s="101" t="s">
        <v>34</v>
      </c>
    </row>
    <row r="327" spans="1:18" ht="16">
      <c r="A327" s="102">
        <v>2112048</v>
      </c>
      <c r="B327" s="94" t="s">
        <v>791</v>
      </c>
      <c r="C327" s="94" t="s">
        <v>493</v>
      </c>
      <c r="D327" s="94" t="s">
        <v>349</v>
      </c>
      <c r="E327" s="94" t="s">
        <v>361</v>
      </c>
      <c r="F327" s="94" t="s">
        <v>358</v>
      </c>
      <c r="G327" s="94" t="s">
        <v>56</v>
      </c>
      <c r="H327" s="94" t="s">
        <v>20</v>
      </c>
      <c r="I327" s="94" t="s">
        <v>317</v>
      </c>
      <c r="J327" s="94" t="s">
        <v>45</v>
      </c>
      <c r="K327" s="94" t="s">
        <v>35</v>
      </c>
      <c r="L327" s="94" t="s">
        <v>86</v>
      </c>
      <c r="M327" s="94" t="s">
        <v>325</v>
      </c>
      <c r="N327" s="94" t="s">
        <v>326</v>
      </c>
      <c r="O327" s="94" t="s">
        <v>326</v>
      </c>
      <c r="P327" s="98" t="s">
        <v>361</v>
      </c>
      <c r="Q327" s="94" t="s">
        <v>358</v>
      </c>
      <c r="R327" s="101" t="s">
        <v>56</v>
      </c>
    </row>
    <row r="328" spans="1:18" ht="16">
      <c r="A328" s="102">
        <v>2111056</v>
      </c>
      <c r="B328" s="94" t="s">
        <v>384</v>
      </c>
      <c r="C328" s="94" t="s">
        <v>792</v>
      </c>
      <c r="D328" s="94" t="s">
        <v>329</v>
      </c>
      <c r="E328" s="94" t="s">
        <v>422</v>
      </c>
      <c r="F328" s="94" t="s">
        <v>362</v>
      </c>
      <c r="G328" s="94" t="s">
        <v>49</v>
      </c>
      <c r="H328" s="94" t="s">
        <v>20</v>
      </c>
      <c r="I328" s="94" t="s">
        <v>317</v>
      </c>
      <c r="J328" s="94" t="s">
        <v>45</v>
      </c>
      <c r="K328" s="94" t="s">
        <v>35</v>
      </c>
      <c r="L328" s="94" t="s">
        <v>86</v>
      </c>
      <c r="M328" s="94" t="s">
        <v>325</v>
      </c>
      <c r="N328" s="94" t="s">
        <v>326</v>
      </c>
      <c r="O328" s="94" t="s">
        <v>326</v>
      </c>
      <c r="P328" s="98" t="s">
        <v>422</v>
      </c>
      <c r="Q328" s="94" t="s">
        <v>362</v>
      </c>
      <c r="R328" s="101" t="s">
        <v>49</v>
      </c>
    </row>
    <row r="329" spans="1:18" ht="16">
      <c r="A329" s="102">
        <v>2110621</v>
      </c>
      <c r="B329" s="94" t="s">
        <v>793</v>
      </c>
      <c r="C329" s="94" t="s">
        <v>155</v>
      </c>
      <c r="D329" s="94" t="s">
        <v>349</v>
      </c>
      <c r="E329" s="94" t="s">
        <v>370</v>
      </c>
      <c r="F329" s="94" t="s">
        <v>339</v>
      </c>
      <c r="G329" s="94" t="s">
        <v>48</v>
      </c>
      <c r="H329" s="94" t="s">
        <v>21</v>
      </c>
      <c r="I329" s="94" t="s">
        <v>317</v>
      </c>
      <c r="J329" s="94" t="s">
        <v>45</v>
      </c>
      <c r="K329" s="94" t="s">
        <v>35</v>
      </c>
      <c r="L329" s="94" t="s">
        <v>86</v>
      </c>
      <c r="M329" s="94" t="s">
        <v>325</v>
      </c>
      <c r="N329" s="94" t="s">
        <v>326</v>
      </c>
      <c r="O329" s="94" t="s">
        <v>326</v>
      </c>
      <c r="P329" s="98" t="s">
        <v>370</v>
      </c>
      <c r="Q329" s="94" t="s">
        <v>339</v>
      </c>
      <c r="R329" s="101" t="s">
        <v>48</v>
      </c>
    </row>
    <row r="330" spans="1:18" ht="16">
      <c r="A330" s="102">
        <v>2112899</v>
      </c>
      <c r="B330" s="94" t="s">
        <v>616</v>
      </c>
      <c r="C330" s="94" t="s">
        <v>333</v>
      </c>
      <c r="D330" s="94" t="s">
        <v>542</v>
      </c>
      <c r="E330" s="94" t="s">
        <v>461</v>
      </c>
      <c r="F330" s="94" t="s">
        <v>339</v>
      </c>
      <c r="G330" s="94" t="s">
        <v>45</v>
      </c>
      <c r="H330" s="94" t="s">
        <v>22</v>
      </c>
      <c r="I330" s="94" t="s">
        <v>317</v>
      </c>
      <c r="J330" s="94" t="s">
        <v>45</v>
      </c>
      <c r="K330" s="94" t="s">
        <v>35</v>
      </c>
      <c r="L330" s="94" t="s">
        <v>86</v>
      </c>
      <c r="M330" s="94" t="s">
        <v>325</v>
      </c>
      <c r="N330" s="94" t="s">
        <v>326</v>
      </c>
      <c r="O330" s="94" t="s">
        <v>326</v>
      </c>
      <c r="P330" s="98" t="s">
        <v>461</v>
      </c>
      <c r="Q330" s="94" t="s">
        <v>339</v>
      </c>
      <c r="R330" s="101" t="s">
        <v>45</v>
      </c>
    </row>
    <row r="331" spans="1:18" ht="16">
      <c r="A331" s="102">
        <v>2115129</v>
      </c>
      <c r="B331" s="94" t="s">
        <v>794</v>
      </c>
      <c r="C331" s="94" t="s">
        <v>268</v>
      </c>
      <c r="D331" s="94" t="s">
        <v>511</v>
      </c>
      <c r="E331" s="94" t="s">
        <v>373</v>
      </c>
      <c r="F331" s="94" t="s">
        <v>347</v>
      </c>
      <c r="G331" s="94" t="s">
        <v>48</v>
      </c>
      <c r="H331" s="94" t="s">
        <v>21</v>
      </c>
      <c r="I331" s="94" t="s">
        <v>317</v>
      </c>
      <c r="J331" s="94" t="s">
        <v>45</v>
      </c>
      <c r="K331" s="94" t="s">
        <v>35</v>
      </c>
      <c r="L331" s="94" t="s">
        <v>86</v>
      </c>
      <c r="M331" s="94" t="s">
        <v>325</v>
      </c>
      <c r="N331" s="94" t="s">
        <v>326</v>
      </c>
      <c r="O331" s="94" t="s">
        <v>326</v>
      </c>
      <c r="P331" s="98" t="s">
        <v>373</v>
      </c>
      <c r="Q331" s="94" t="s">
        <v>347</v>
      </c>
      <c r="R331" s="101" t="s">
        <v>48</v>
      </c>
    </row>
    <row r="332" spans="1:18" ht="16">
      <c r="A332" s="102">
        <v>2110770</v>
      </c>
      <c r="B332" s="94" t="s">
        <v>522</v>
      </c>
      <c r="C332" s="94" t="s">
        <v>795</v>
      </c>
      <c r="D332" s="94" t="s">
        <v>329</v>
      </c>
      <c r="E332" s="94" t="s">
        <v>419</v>
      </c>
      <c r="F332" s="94" t="s">
        <v>423</v>
      </c>
      <c r="G332" s="94" t="s">
        <v>56</v>
      </c>
      <c r="H332" s="94" t="s">
        <v>19</v>
      </c>
      <c r="I332" s="94" t="s">
        <v>317</v>
      </c>
      <c r="J332" s="94" t="s">
        <v>45</v>
      </c>
      <c r="K332" s="94" t="s">
        <v>35</v>
      </c>
      <c r="L332" s="94" t="s">
        <v>86</v>
      </c>
      <c r="M332" s="94" t="s">
        <v>325</v>
      </c>
      <c r="N332" s="94" t="s">
        <v>326</v>
      </c>
      <c r="O332" s="94" t="s">
        <v>326</v>
      </c>
      <c r="P332" s="98" t="s">
        <v>419</v>
      </c>
      <c r="Q332" s="94" t="s">
        <v>423</v>
      </c>
      <c r="R332" s="101" t="s">
        <v>56</v>
      </c>
    </row>
    <row r="333" spans="1:18" ht="16">
      <c r="A333" s="102">
        <v>2110781</v>
      </c>
      <c r="B333" s="94" t="s">
        <v>796</v>
      </c>
      <c r="C333" s="94" t="s">
        <v>568</v>
      </c>
      <c r="D333" s="94" t="s">
        <v>314</v>
      </c>
      <c r="E333" s="94" t="s">
        <v>361</v>
      </c>
      <c r="F333" s="94" t="s">
        <v>362</v>
      </c>
      <c r="G333" s="94" t="s">
        <v>47</v>
      </c>
      <c r="H333" s="94" t="s">
        <v>32</v>
      </c>
      <c r="I333" s="94" t="s">
        <v>317</v>
      </c>
      <c r="J333" s="94" t="s">
        <v>44</v>
      </c>
      <c r="K333" s="94" t="s">
        <v>35</v>
      </c>
      <c r="L333" s="94" t="s">
        <v>86</v>
      </c>
      <c r="M333" s="94" t="s">
        <v>318</v>
      </c>
      <c r="N333" s="94" t="s">
        <v>319</v>
      </c>
      <c r="O333" s="94" t="s">
        <v>319</v>
      </c>
      <c r="P333" s="98" t="s">
        <v>361</v>
      </c>
      <c r="Q333" s="94" t="s">
        <v>362</v>
      </c>
      <c r="R333" s="101" t="s">
        <v>47</v>
      </c>
    </row>
    <row r="334" spans="1:18" ht="16">
      <c r="A334" s="102">
        <v>2112542</v>
      </c>
      <c r="B334" s="94" t="s">
        <v>797</v>
      </c>
      <c r="C334" s="94" t="s">
        <v>268</v>
      </c>
      <c r="D334" s="94" t="s">
        <v>353</v>
      </c>
      <c r="E334" s="94" t="s">
        <v>341</v>
      </c>
      <c r="F334" s="94" t="s">
        <v>324</v>
      </c>
      <c r="G334" s="94" t="s">
        <v>48</v>
      </c>
      <c r="H334" s="94" t="s">
        <v>21</v>
      </c>
      <c r="I334" s="94" t="s">
        <v>317</v>
      </c>
      <c r="J334" s="94" t="s">
        <v>45</v>
      </c>
      <c r="K334" s="94" t="s">
        <v>35</v>
      </c>
      <c r="L334" s="94" t="s">
        <v>86</v>
      </c>
      <c r="M334" s="94" t="s">
        <v>325</v>
      </c>
      <c r="N334" s="94" t="s">
        <v>326</v>
      </c>
      <c r="O334" s="94" t="s">
        <v>326</v>
      </c>
      <c r="P334" s="98" t="s">
        <v>341</v>
      </c>
      <c r="Q334" s="94" t="s">
        <v>324</v>
      </c>
      <c r="R334" s="101" t="s">
        <v>48</v>
      </c>
    </row>
    <row r="335" spans="1:18" ht="16">
      <c r="A335" s="102">
        <v>2111356</v>
      </c>
      <c r="B335" s="94" t="s">
        <v>798</v>
      </c>
      <c r="C335" s="94" t="s">
        <v>236</v>
      </c>
      <c r="D335" s="94" t="s">
        <v>403</v>
      </c>
      <c r="E335" s="94" t="s">
        <v>405</v>
      </c>
      <c r="F335" s="94" t="s">
        <v>358</v>
      </c>
      <c r="G335" s="94" t="s">
        <v>48</v>
      </c>
      <c r="H335" s="94" t="s">
        <v>21</v>
      </c>
      <c r="I335" s="94" t="s">
        <v>317</v>
      </c>
      <c r="J335" s="94" t="s">
        <v>45</v>
      </c>
      <c r="K335" s="94" t="s">
        <v>35</v>
      </c>
      <c r="L335" s="94" t="s">
        <v>86</v>
      </c>
      <c r="M335" s="94" t="s">
        <v>325</v>
      </c>
      <c r="N335" s="94" t="s">
        <v>326</v>
      </c>
      <c r="O335" s="94" t="s">
        <v>326</v>
      </c>
      <c r="P335" s="98" t="s">
        <v>405</v>
      </c>
      <c r="Q335" s="94" t="s">
        <v>358</v>
      </c>
      <c r="R335" s="101" t="s">
        <v>48</v>
      </c>
    </row>
    <row r="336" spans="1:18" ht="16">
      <c r="A336" s="102">
        <v>2110559</v>
      </c>
      <c r="B336" s="94" t="s">
        <v>799</v>
      </c>
      <c r="C336" s="94" t="s">
        <v>445</v>
      </c>
      <c r="D336" s="94" t="s">
        <v>345</v>
      </c>
      <c r="E336" s="94" t="s">
        <v>357</v>
      </c>
      <c r="F336" s="94" t="s">
        <v>358</v>
      </c>
      <c r="G336" s="94" t="s">
        <v>56</v>
      </c>
      <c r="H336" s="94" t="s">
        <v>20</v>
      </c>
      <c r="I336" s="94" t="s">
        <v>317</v>
      </c>
      <c r="J336" s="94" t="s">
        <v>45</v>
      </c>
      <c r="K336" s="94" t="s">
        <v>35</v>
      </c>
      <c r="L336" s="94" t="s">
        <v>86</v>
      </c>
      <c r="M336" s="94" t="s">
        <v>325</v>
      </c>
      <c r="N336" s="94" t="s">
        <v>326</v>
      </c>
      <c r="O336" s="94" t="s">
        <v>326</v>
      </c>
      <c r="P336" s="98" t="s">
        <v>357</v>
      </c>
      <c r="Q336" s="94" t="s">
        <v>358</v>
      </c>
      <c r="R336" s="101" t="s">
        <v>56</v>
      </c>
    </row>
    <row r="337" spans="1:18" ht="16">
      <c r="A337" s="102">
        <v>2110507</v>
      </c>
      <c r="B337" s="94" t="s">
        <v>800</v>
      </c>
      <c r="C337" s="94" t="s">
        <v>352</v>
      </c>
      <c r="D337" s="94" t="s">
        <v>353</v>
      </c>
      <c r="E337" s="94" t="s">
        <v>341</v>
      </c>
      <c r="F337" s="94" t="s">
        <v>336</v>
      </c>
      <c r="G337" s="94" t="s">
        <v>48</v>
      </c>
      <c r="H337" s="94" t="s">
        <v>21</v>
      </c>
      <c r="I337" s="94" t="s">
        <v>317</v>
      </c>
      <c r="J337" s="94" t="s">
        <v>45</v>
      </c>
      <c r="K337" s="94" t="s">
        <v>35</v>
      </c>
      <c r="L337" s="94" t="s">
        <v>86</v>
      </c>
      <c r="M337" s="94" t="s">
        <v>325</v>
      </c>
      <c r="N337" s="94" t="s">
        <v>326</v>
      </c>
      <c r="O337" s="94" t="s">
        <v>326</v>
      </c>
      <c r="P337" s="98" t="s">
        <v>341</v>
      </c>
      <c r="Q337" s="94" t="s">
        <v>336</v>
      </c>
      <c r="R337" s="101" t="s">
        <v>48</v>
      </c>
    </row>
    <row r="338" spans="1:18" ht="16">
      <c r="A338" s="102">
        <v>2113499</v>
      </c>
      <c r="B338" s="94" t="s">
        <v>801</v>
      </c>
      <c r="C338" s="94" t="s">
        <v>236</v>
      </c>
      <c r="D338" s="94" t="s">
        <v>524</v>
      </c>
      <c r="E338" s="94" t="s">
        <v>365</v>
      </c>
      <c r="F338" s="94" t="s">
        <v>388</v>
      </c>
      <c r="G338" s="94" t="s">
        <v>51</v>
      </c>
      <c r="H338" s="94" t="s">
        <v>338</v>
      </c>
      <c r="I338" s="94" t="s">
        <v>317</v>
      </c>
      <c r="J338" s="94" t="s">
        <v>45</v>
      </c>
      <c r="K338" s="94" t="s">
        <v>35</v>
      </c>
      <c r="L338" s="94" t="s">
        <v>86</v>
      </c>
      <c r="M338" s="94" t="s">
        <v>325</v>
      </c>
      <c r="N338" s="94" t="s">
        <v>326</v>
      </c>
      <c r="O338" s="94" t="s">
        <v>326</v>
      </c>
      <c r="P338" s="98" t="s">
        <v>365</v>
      </c>
      <c r="Q338" s="94" t="s">
        <v>388</v>
      </c>
      <c r="R338" s="101" t="s">
        <v>51</v>
      </c>
    </row>
    <row r="339" spans="1:18" ht="16">
      <c r="A339" s="102">
        <v>2110584</v>
      </c>
      <c r="B339" s="94" t="s">
        <v>802</v>
      </c>
      <c r="C339" s="94" t="s">
        <v>680</v>
      </c>
      <c r="D339" s="94" t="s">
        <v>372</v>
      </c>
      <c r="E339" s="94" t="s">
        <v>315</v>
      </c>
      <c r="F339" s="94" t="s">
        <v>449</v>
      </c>
      <c r="G339" s="94" t="s">
        <v>51</v>
      </c>
      <c r="H339" s="94" t="s">
        <v>19</v>
      </c>
      <c r="I339" s="94" t="s">
        <v>317</v>
      </c>
      <c r="J339" s="94" t="s">
        <v>44</v>
      </c>
      <c r="K339" s="94" t="s">
        <v>35</v>
      </c>
      <c r="L339" s="94" t="s">
        <v>86</v>
      </c>
      <c r="M339" s="94" t="s">
        <v>318</v>
      </c>
      <c r="N339" s="94" t="s">
        <v>319</v>
      </c>
      <c r="O339" s="94" t="s">
        <v>319</v>
      </c>
      <c r="P339" s="98" t="s">
        <v>315</v>
      </c>
      <c r="Q339" s="94" t="s">
        <v>449</v>
      </c>
      <c r="R339" s="101" t="s">
        <v>51</v>
      </c>
    </row>
    <row r="340" spans="1:18" ht="16">
      <c r="A340" s="102">
        <v>2110278</v>
      </c>
      <c r="B340" s="94" t="s">
        <v>735</v>
      </c>
      <c r="C340" s="94" t="s">
        <v>200</v>
      </c>
      <c r="D340" s="94" t="s">
        <v>396</v>
      </c>
      <c r="E340" s="94" t="s">
        <v>18</v>
      </c>
      <c r="F340" s="94" t="s">
        <v>456</v>
      </c>
      <c r="G340" s="94" t="s">
        <v>48</v>
      </c>
      <c r="H340" s="94" t="s">
        <v>21</v>
      </c>
      <c r="I340" s="94" t="s">
        <v>317</v>
      </c>
      <c r="J340" s="94" t="s">
        <v>45</v>
      </c>
      <c r="K340" s="94" t="s">
        <v>35</v>
      </c>
      <c r="L340" s="94" t="s">
        <v>86</v>
      </c>
      <c r="M340" s="94" t="s">
        <v>325</v>
      </c>
      <c r="N340" s="94" t="s">
        <v>326</v>
      </c>
      <c r="O340" s="94" t="s">
        <v>326</v>
      </c>
      <c r="P340" s="98" t="s">
        <v>18</v>
      </c>
      <c r="Q340" s="94" t="s">
        <v>456</v>
      </c>
      <c r="R340" s="101" t="s">
        <v>48</v>
      </c>
    </row>
    <row r="341" spans="1:18" ht="16">
      <c r="A341" s="102">
        <v>2110405</v>
      </c>
      <c r="B341" s="94" t="s">
        <v>803</v>
      </c>
      <c r="C341" s="94" t="s">
        <v>804</v>
      </c>
      <c r="D341" s="94" t="s">
        <v>314</v>
      </c>
      <c r="E341" s="94" t="s">
        <v>335</v>
      </c>
      <c r="F341" s="94" t="s">
        <v>336</v>
      </c>
      <c r="G341" s="94" t="s">
        <v>45</v>
      </c>
      <c r="H341" s="94" t="s">
        <v>22</v>
      </c>
      <c r="I341" s="94" t="s">
        <v>317</v>
      </c>
      <c r="J341" s="94" t="s">
        <v>44</v>
      </c>
      <c r="K341" s="94" t="s">
        <v>35</v>
      </c>
      <c r="L341" s="94" t="s">
        <v>86</v>
      </c>
      <c r="M341" s="94" t="s">
        <v>318</v>
      </c>
      <c r="N341" s="94" t="s">
        <v>319</v>
      </c>
      <c r="O341" s="94" t="s">
        <v>319</v>
      </c>
      <c r="P341" s="98" t="s">
        <v>335</v>
      </c>
      <c r="Q341" s="94" t="s">
        <v>336</v>
      </c>
      <c r="R341" s="101" t="s">
        <v>45</v>
      </c>
    </row>
    <row r="342" spans="1:18" ht="16">
      <c r="A342" s="102">
        <v>2112198</v>
      </c>
      <c r="B342" s="94" t="s">
        <v>465</v>
      </c>
      <c r="C342" s="94" t="s">
        <v>352</v>
      </c>
      <c r="D342" s="94" t="s">
        <v>345</v>
      </c>
      <c r="E342" s="94" t="s">
        <v>419</v>
      </c>
      <c r="F342" s="94" t="s">
        <v>446</v>
      </c>
      <c r="G342" s="94" t="s">
        <v>45</v>
      </c>
      <c r="H342" s="94" t="s">
        <v>22</v>
      </c>
      <c r="I342" s="94" t="s">
        <v>317</v>
      </c>
      <c r="J342" s="94" t="s">
        <v>45</v>
      </c>
      <c r="K342" s="94" t="s">
        <v>35</v>
      </c>
      <c r="L342" s="94" t="s">
        <v>86</v>
      </c>
      <c r="M342" s="94" t="s">
        <v>325</v>
      </c>
      <c r="N342" s="94" t="s">
        <v>326</v>
      </c>
      <c r="O342" s="94" t="s">
        <v>326</v>
      </c>
      <c r="P342" s="98" t="s">
        <v>419</v>
      </c>
      <c r="Q342" s="94" t="s">
        <v>446</v>
      </c>
      <c r="R342" s="101" t="s">
        <v>45</v>
      </c>
    </row>
    <row r="343" spans="1:18" ht="16">
      <c r="A343" s="102">
        <v>2110003</v>
      </c>
      <c r="B343" s="94" t="s">
        <v>805</v>
      </c>
      <c r="C343" s="94" t="s">
        <v>208</v>
      </c>
      <c r="D343" s="94" t="s">
        <v>334</v>
      </c>
      <c r="E343" s="94" t="s">
        <v>341</v>
      </c>
      <c r="F343" s="94" t="s">
        <v>342</v>
      </c>
      <c r="G343" s="94" t="s">
        <v>36</v>
      </c>
      <c r="H343" s="94" t="s">
        <v>18</v>
      </c>
      <c r="I343" s="94" t="s">
        <v>317</v>
      </c>
      <c r="J343" s="94" t="s">
        <v>45</v>
      </c>
      <c r="K343" s="94" t="s">
        <v>35</v>
      </c>
      <c r="L343" s="94" t="s">
        <v>86</v>
      </c>
      <c r="M343" s="94" t="s">
        <v>325</v>
      </c>
      <c r="N343" s="94" t="s">
        <v>326</v>
      </c>
      <c r="O343" s="94" t="s">
        <v>326</v>
      </c>
      <c r="P343" s="98" t="s">
        <v>341</v>
      </c>
      <c r="Q343" s="94" t="s">
        <v>342</v>
      </c>
      <c r="R343" s="101" t="s">
        <v>36</v>
      </c>
    </row>
    <row r="344" spans="1:18" ht="16">
      <c r="A344" s="102">
        <v>2111753</v>
      </c>
      <c r="B344" s="94" t="s">
        <v>597</v>
      </c>
      <c r="C344" s="94" t="s">
        <v>190</v>
      </c>
      <c r="D344" s="94" t="s">
        <v>349</v>
      </c>
      <c r="E344" s="94" t="s">
        <v>18</v>
      </c>
      <c r="F344" s="94" t="s">
        <v>446</v>
      </c>
      <c r="G344" s="94" t="s">
        <v>49</v>
      </c>
      <c r="H344" s="94" t="s">
        <v>20</v>
      </c>
      <c r="I344" s="94" t="s">
        <v>317</v>
      </c>
      <c r="J344" s="94" t="s">
        <v>45</v>
      </c>
      <c r="K344" s="94" t="s">
        <v>35</v>
      </c>
      <c r="L344" s="94" t="s">
        <v>86</v>
      </c>
      <c r="M344" s="94" t="s">
        <v>325</v>
      </c>
      <c r="N344" s="94" t="s">
        <v>326</v>
      </c>
      <c r="O344" s="94" t="s">
        <v>326</v>
      </c>
      <c r="P344" s="98" t="s">
        <v>18</v>
      </c>
      <c r="Q344" s="94" t="s">
        <v>446</v>
      </c>
      <c r="R344" s="101" t="s">
        <v>49</v>
      </c>
    </row>
    <row r="345" spans="1:18" ht="16">
      <c r="A345" s="102">
        <v>2110182</v>
      </c>
      <c r="B345" s="94" t="s">
        <v>736</v>
      </c>
      <c r="C345" s="94" t="s">
        <v>458</v>
      </c>
      <c r="D345" s="94" t="s">
        <v>334</v>
      </c>
      <c r="E345" s="94" t="s">
        <v>422</v>
      </c>
      <c r="F345" s="94" t="s">
        <v>358</v>
      </c>
      <c r="G345" s="94" t="s">
        <v>45</v>
      </c>
      <c r="H345" s="94" t="s">
        <v>22</v>
      </c>
      <c r="I345" s="94" t="s">
        <v>317</v>
      </c>
      <c r="J345" s="94" t="s">
        <v>45</v>
      </c>
      <c r="K345" s="94" t="s">
        <v>35</v>
      </c>
      <c r="L345" s="94" t="s">
        <v>86</v>
      </c>
      <c r="M345" s="94" t="s">
        <v>325</v>
      </c>
      <c r="N345" s="94" t="s">
        <v>326</v>
      </c>
      <c r="O345" s="94" t="s">
        <v>326</v>
      </c>
      <c r="P345" s="98" t="s">
        <v>422</v>
      </c>
      <c r="Q345" s="94" t="s">
        <v>358</v>
      </c>
      <c r="R345" s="101" t="s">
        <v>45</v>
      </c>
    </row>
    <row r="346" spans="1:18" ht="16">
      <c r="A346" s="102">
        <v>2110768</v>
      </c>
      <c r="B346" s="94" t="s">
        <v>806</v>
      </c>
      <c r="C346" s="94" t="s">
        <v>795</v>
      </c>
      <c r="D346" s="94" t="s">
        <v>314</v>
      </c>
      <c r="E346" s="94" t="s">
        <v>422</v>
      </c>
      <c r="F346" s="94" t="s">
        <v>362</v>
      </c>
      <c r="G346" s="94" t="s">
        <v>46</v>
      </c>
      <c r="H346" s="94" t="s">
        <v>22</v>
      </c>
      <c r="I346" s="94" t="s">
        <v>317</v>
      </c>
      <c r="J346" s="94" t="s">
        <v>44</v>
      </c>
      <c r="K346" s="94" t="s">
        <v>35</v>
      </c>
      <c r="L346" s="94" t="s">
        <v>86</v>
      </c>
      <c r="M346" s="94" t="s">
        <v>318</v>
      </c>
      <c r="N346" s="94" t="s">
        <v>319</v>
      </c>
      <c r="O346" s="94" t="s">
        <v>319</v>
      </c>
      <c r="P346" s="98" t="s">
        <v>422</v>
      </c>
      <c r="Q346" s="94" t="s">
        <v>362</v>
      </c>
      <c r="R346" s="101" t="s">
        <v>46</v>
      </c>
    </row>
    <row r="347" spans="1:18" ht="16">
      <c r="A347" s="102">
        <v>2111207</v>
      </c>
      <c r="B347" s="94" t="s">
        <v>688</v>
      </c>
      <c r="C347" s="94" t="s">
        <v>689</v>
      </c>
      <c r="D347" s="94" t="s">
        <v>349</v>
      </c>
      <c r="E347" s="94" t="s">
        <v>373</v>
      </c>
      <c r="F347" s="94" t="s">
        <v>324</v>
      </c>
      <c r="G347" s="94" t="s">
        <v>56</v>
      </c>
      <c r="H347" s="94" t="s">
        <v>20</v>
      </c>
      <c r="I347" s="94" t="s">
        <v>317</v>
      </c>
      <c r="J347" s="94" t="s">
        <v>45</v>
      </c>
      <c r="K347" s="94" t="s">
        <v>35</v>
      </c>
      <c r="L347" s="94" t="s">
        <v>86</v>
      </c>
      <c r="M347" s="94" t="s">
        <v>325</v>
      </c>
      <c r="N347" s="94" t="s">
        <v>326</v>
      </c>
      <c r="O347" s="94" t="s">
        <v>326</v>
      </c>
      <c r="P347" s="98" t="s">
        <v>373</v>
      </c>
      <c r="Q347" s="94" t="s">
        <v>324</v>
      </c>
      <c r="R347" s="101" t="s">
        <v>56</v>
      </c>
    </row>
    <row r="348" spans="1:18" ht="16">
      <c r="A348" s="102">
        <v>2111541</v>
      </c>
      <c r="B348" s="94" t="s">
        <v>580</v>
      </c>
      <c r="C348" s="94" t="s">
        <v>200</v>
      </c>
      <c r="D348" s="94" t="s">
        <v>345</v>
      </c>
      <c r="E348" s="94" t="s">
        <v>422</v>
      </c>
      <c r="F348" s="94" t="s">
        <v>423</v>
      </c>
      <c r="G348" s="94" t="s">
        <v>45</v>
      </c>
      <c r="H348" s="94" t="s">
        <v>22</v>
      </c>
      <c r="I348" s="94" t="s">
        <v>317</v>
      </c>
      <c r="J348" s="94" t="s">
        <v>45</v>
      </c>
      <c r="K348" s="94" t="s">
        <v>35</v>
      </c>
      <c r="L348" s="94" t="s">
        <v>86</v>
      </c>
      <c r="M348" s="94" t="s">
        <v>325</v>
      </c>
      <c r="N348" s="94" t="s">
        <v>326</v>
      </c>
      <c r="O348" s="94" t="s">
        <v>326</v>
      </c>
      <c r="P348" s="98" t="s">
        <v>422</v>
      </c>
      <c r="Q348" s="94" t="s">
        <v>423</v>
      </c>
      <c r="R348" s="101" t="s">
        <v>45</v>
      </c>
    </row>
    <row r="349" spans="1:18" ht="16">
      <c r="A349" s="102">
        <v>2110971</v>
      </c>
      <c r="B349" s="94" t="s">
        <v>674</v>
      </c>
      <c r="C349" s="94" t="s">
        <v>772</v>
      </c>
      <c r="D349" s="94" t="s">
        <v>353</v>
      </c>
      <c r="E349" s="94" t="s">
        <v>361</v>
      </c>
      <c r="F349" s="94" t="s">
        <v>358</v>
      </c>
      <c r="G349" s="94" t="s">
        <v>48</v>
      </c>
      <c r="H349" s="94" t="s">
        <v>21</v>
      </c>
      <c r="I349" s="94" t="s">
        <v>317</v>
      </c>
      <c r="J349" s="94" t="s">
        <v>45</v>
      </c>
      <c r="K349" s="94" t="s">
        <v>35</v>
      </c>
      <c r="L349" s="94" t="s">
        <v>86</v>
      </c>
      <c r="M349" s="94" t="s">
        <v>325</v>
      </c>
      <c r="N349" s="94" t="s">
        <v>326</v>
      </c>
      <c r="O349" s="94" t="s">
        <v>326</v>
      </c>
      <c r="P349" s="98" t="s">
        <v>361</v>
      </c>
      <c r="Q349" s="94" t="s">
        <v>358</v>
      </c>
      <c r="R349" s="101" t="s">
        <v>48</v>
      </c>
    </row>
    <row r="350" spans="1:18" ht="16">
      <c r="A350" s="102">
        <v>2112327</v>
      </c>
      <c r="B350" s="94" t="s">
        <v>807</v>
      </c>
      <c r="C350" s="94" t="s">
        <v>523</v>
      </c>
      <c r="D350" s="94" t="s">
        <v>396</v>
      </c>
      <c r="E350" s="94" t="s">
        <v>361</v>
      </c>
      <c r="F350" s="94" t="s">
        <v>358</v>
      </c>
      <c r="G350" s="94" t="s">
        <v>48</v>
      </c>
      <c r="H350" s="94" t="s">
        <v>21</v>
      </c>
      <c r="I350" s="94" t="s">
        <v>317</v>
      </c>
      <c r="J350" s="94" t="s">
        <v>45</v>
      </c>
      <c r="K350" s="94" t="s">
        <v>35</v>
      </c>
      <c r="L350" s="94" t="s">
        <v>86</v>
      </c>
      <c r="M350" s="94" t="s">
        <v>325</v>
      </c>
      <c r="N350" s="94" t="s">
        <v>326</v>
      </c>
      <c r="O350" s="94" t="s">
        <v>326</v>
      </c>
      <c r="P350" s="98" t="s">
        <v>361</v>
      </c>
      <c r="Q350" s="94" t="s">
        <v>358</v>
      </c>
      <c r="R350" s="101" t="s">
        <v>48</v>
      </c>
    </row>
    <row r="351" spans="1:18" ht="16">
      <c r="A351" s="102">
        <v>2111134</v>
      </c>
      <c r="B351" s="94" t="s">
        <v>808</v>
      </c>
      <c r="C351" s="94" t="s">
        <v>398</v>
      </c>
      <c r="D351" s="94" t="s">
        <v>345</v>
      </c>
      <c r="E351" s="94" t="s">
        <v>373</v>
      </c>
      <c r="F351" s="94" t="s">
        <v>324</v>
      </c>
      <c r="G351" s="94" t="s">
        <v>48</v>
      </c>
      <c r="H351" s="94" t="s">
        <v>21</v>
      </c>
      <c r="I351" s="94" t="s">
        <v>317</v>
      </c>
      <c r="J351" s="94" t="s">
        <v>45</v>
      </c>
      <c r="K351" s="94" t="s">
        <v>35</v>
      </c>
      <c r="L351" s="94" t="s">
        <v>86</v>
      </c>
      <c r="M351" s="94" t="s">
        <v>325</v>
      </c>
      <c r="N351" s="94" t="s">
        <v>326</v>
      </c>
      <c r="O351" s="94" t="s">
        <v>326</v>
      </c>
      <c r="P351" s="98" t="s">
        <v>373</v>
      </c>
      <c r="Q351" s="94" t="s">
        <v>324</v>
      </c>
      <c r="R351" s="101" t="s">
        <v>48</v>
      </c>
    </row>
    <row r="352" spans="1:18" ht="16">
      <c r="A352" s="102">
        <v>2110304</v>
      </c>
      <c r="B352" s="94" t="s">
        <v>809</v>
      </c>
      <c r="C352" s="94" t="s">
        <v>719</v>
      </c>
      <c r="D352" s="94" t="s">
        <v>322</v>
      </c>
      <c r="E352" s="94" t="s">
        <v>554</v>
      </c>
      <c r="F352" s="94" t="s">
        <v>446</v>
      </c>
      <c r="G352" s="94" t="s">
        <v>45</v>
      </c>
      <c r="H352" s="94" t="s">
        <v>22</v>
      </c>
      <c r="I352" s="94" t="s">
        <v>317</v>
      </c>
      <c r="J352" s="94" t="s">
        <v>45</v>
      </c>
      <c r="K352" s="94" t="s">
        <v>35</v>
      </c>
      <c r="L352" s="94" t="s">
        <v>86</v>
      </c>
      <c r="M352" s="94" t="s">
        <v>325</v>
      </c>
      <c r="N352" s="94" t="s">
        <v>326</v>
      </c>
      <c r="O352" s="94" t="s">
        <v>326</v>
      </c>
      <c r="P352" s="98" t="s">
        <v>554</v>
      </c>
      <c r="Q352" s="94" t="s">
        <v>446</v>
      </c>
      <c r="R352" s="101" t="s">
        <v>45</v>
      </c>
    </row>
    <row r="353" spans="1:18" ht="16">
      <c r="A353" s="102">
        <v>2112847</v>
      </c>
      <c r="B353" s="94" t="s">
        <v>810</v>
      </c>
      <c r="C353" s="94" t="s">
        <v>795</v>
      </c>
      <c r="D353" s="94" t="s">
        <v>511</v>
      </c>
      <c r="E353" s="94" t="s">
        <v>382</v>
      </c>
      <c r="F353" s="94" t="s">
        <v>446</v>
      </c>
      <c r="G353" s="94" t="s">
        <v>45</v>
      </c>
      <c r="H353" s="94" t="s">
        <v>22</v>
      </c>
      <c r="I353" s="94" t="s">
        <v>317</v>
      </c>
      <c r="J353" s="94" t="s">
        <v>45</v>
      </c>
      <c r="K353" s="94" t="s">
        <v>35</v>
      </c>
      <c r="L353" s="94" t="s">
        <v>86</v>
      </c>
      <c r="M353" s="94" t="s">
        <v>325</v>
      </c>
      <c r="N353" s="94" t="s">
        <v>326</v>
      </c>
      <c r="O353" s="94" t="s">
        <v>326</v>
      </c>
      <c r="P353" s="98" t="s">
        <v>382</v>
      </c>
      <c r="Q353" s="94" t="s">
        <v>446</v>
      </c>
      <c r="R353" s="101" t="s">
        <v>45</v>
      </c>
    </row>
    <row r="354" spans="1:18" ht="16">
      <c r="A354" s="102">
        <v>2113097</v>
      </c>
      <c r="B354" s="94" t="s">
        <v>540</v>
      </c>
      <c r="C354" s="94" t="s">
        <v>772</v>
      </c>
      <c r="D354" s="94" t="s">
        <v>557</v>
      </c>
      <c r="E354" s="94" t="s">
        <v>361</v>
      </c>
      <c r="F354" s="94" t="s">
        <v>358</v>
      </c>
      <c r="G354" s="94" t="s">
        <v>51</v>
      </c>
      <c r="H354" s="94" t="s">
        <v>20</v>
      </c>
      <c r="I354" s="94" t="s">
        <v>317</v>
      </c>
      <c r="J354" s="94" t="s">
        <v>44</v>
      </c>
      <c r="K354" s="94" t="s">
        <v>35</v>
      </c>
      <c r="L354" s="94" t="s">
        <v>86</v>
      </c>
      <c r="M354" s="94" t="s">
        <v>318</v>
      </c>
      <c r="N354" s="94" t="s">
        <v>319</v>
      </c>
      <c r="O354" s="94" t="s">
        <v>319</v>
      </c>
      <c r="P354" s="98" t="s">
        <v>361</v>
      </c>
      <c r="Q354" s="94" t="s">
        <v>358</v>
      </c>
      <c r="R354" s="101" t="s">
        <v>51</v>
      </c>
    </row>
    <row r="355" spans="1:18" ht="16">
      <c r="A355" s="102">
        <v>2115287</v>
      </c>
      <c r="B355" s="94" t="s">
        <v>811</v>
      </c>
      <c r="C355" s="94" t="s">
        <v>812</v>
      </c>
      <c r="D355" s="94" t="s">
        <v>403</v>
      </c>
      <c r="E355" s="94" t="s">
        <v>330</v>
      </c>
      <c r="F355" s="94" t="s">
        <v>331</v>
      </c>
      <c r="G355" s="94" t="s">
        <v>56</v>
      </c>
      <c r="H355" s="94" t="s">
        <v>19</v>
      </c>
      <c r="I355" s="94" t="s">
        <v>317</v>
      </c>
      <c r="J355" s="94" t="s">
        <v>45</v>
      </c>
      <c r="K355" s="94" t="s">
        <v>35</v>
      </c>
      <c r="L355" s="94" t="s">
        <v>86</v>
      </c>
      <c r="M355" s="94" t="s">
        <v>325</v>
      </c>
      <c r="N355" s="94" t="s">
        <v>326</v>
      </c>
      <c r="O355" s="94" t="s">
        <v>326</v>
      </c>
      <c r="P355" s="98" t="s">
        <v>330</v>
      </c>
      <c r="Q355" s="94" t="s">
        <v>331</v>
      </c>
      <c r="R355" s="101" t="s">
        <v>56</v>
      </c>
    </row>
    <row r="356" spans="1:18" ht="16">
      <c r="A356" s="102">
        <v>2113650</v>
      </c>
      <c r="B356" s="94" t="s">
        <v>555</v>
      </c>
      <c r="C356" s="94" t="s">
        <v>813</v>
      </c>
      <c r="D356" s="94" t="s">
        <v>553</v>
      </c>
      <c r="E356" s="94" t="s">
        <v>419</v>
      </c>
      <c r="F356" s="94" t="s">
        <v>446</v>
      </c>
      <c r="G356" s="94" t="s">
        <v>49</v>
      </c>
      <c r="H356" s="94" t="s">
        <v>20</v>
      </c>
      <c r="I356" s="94" t="s">
        <v>317</v>
      </c>
      <c r="J356" s="94" t="s">
        <v>44</v>
      </c>
      <c r="K356" s="94" t="s">
        <v>35</v>
      </c>
      <c r="L356" s="94" t="s">
        <v>86</v>
      </c>
      <c r="M356" s="94" t="s">
        <v>318</v>
      </c>
      <c r="N356" s="94" t="s">
        <v>319</v>
      </c>
      <c r="O356" s="94" t="s">
        <v>319</v>
      </c>
      <c r="P356" s="98" t="s">
        <v>419</v>
      </c>
      <c r="Q356" s="94" t="s">
        <v>446</v>
      </c>
      <c r="R356" s="101" t="s">
        <v>49</v>
      </c>
    </row>
    <row r="357" spans="1:18" ht="16">
      <c r="A357" s="102">
        <v>2115279</v>
      </c>
      <c r="B357" s="94" t="s">
        <v>508</v>
      </c>
      <c r="C357" s="94" t="s">
        <v>812</v>
      </c>
      <c r="D357" s="94" t="s">
        <v>557</v>
      </c>
      <c r="E357" s="94" t="s">
        <v>417</v>
      </c>
      <c r="F357" s="94" t="s">
        <v>316</v>
      </c>
      <c r="G357" s="94" t="s">
        <v>48</v>
      </c>
      <c r="H357" s="94" t="s">
        <v>21</v>
      </c>
      <c r="I357" s="94" t="s">
        <v>317</v>
      </c>
      <c r="J357" s="94" t="s">
        <v>44</v>
      </c>
      <c r="K357" s="94" t="s">
        <v>35</v>
      </c>
      <c r="L357" s="94" t="s">
        <v>86</v>
      </c>
      <c r="M357" s="94" t="s">
        <v>318</v>
      </c>
      <c r="N357" s="94" t="s">
        <v>319</v>
      </c>
      <c r="O357" s="94" t="s">
        <v>319</v>
      </c>
      <c r="P357" s="98" t="s">
        <v>417</v>
      </c>
      <c r="Q357" s="94" t="s">
        <v>316</v>
      </c>
      <c r="R357" s="101" t="s">
        <v>48</v>
      </c>
    </row>
    <row r="358" spans="1:18" ht="16">
      <c r="A358" s="102">
        <v>2110965</v>
      </c>
      <c r="B358" s="94" t="s">
        <v>814</v>
      </c>
      <c r="C358" s="94" t="s">
        <v>452</v>
      </c>
      <c r="D358" s="94" t="s">
        <v>334</v>
      </c>
      <c r="E358" s="94" t="s">
        <v>18</v>
      </c>
      <c r="F358" s="94" t="s">
        <v>456</v>
      </c>
      <c r="G358" s="94" t="s">
        <v>54</v>
      </c>
      <c r="H358" s="94" t="s">
        <v>373</v>
      </c>
      <c r="I358" s="94" t="s">
        <v>317</v>
      </c>
      <c r="J358" s="94" t="s">
        <v>45</v>
      </c>
      <c r="K358" s="94" t="s">
        <v>35</v>
      </c>
      <c r="L358" s="94" t="s">
        <v>86</v>
      </c>
      <c r="M358" s="94" t="s">
        <v>325</v>
      </c>
      <c r="N358" s="94" t="s">
        <v>326</v>
      </c>
      <c r="O358" s="94" t="s">
        <v>326</v>
      </c>
      <c r="P358" s="98" t="s">
        <v>18</v>
      </c>
      <c r="Q358" s="94" t="s">
        <v>456</v>
      </c>
      <c r="R358" s="101" t="s">
        <v>54</v>
      </c>
    </row>
    <row r="359" spans="1:18" ht="16">
      <c r="A359" s="102">
        <v>2110546</v>
      </c>
      <c r="B359" s="94" t="s">
        <v>815</v>
      </c>
      <c r="C359" s="94" t="s">
        <v>816</v>
      </c>
      <c r="D359" s="94" t="s">
        <v>349</v>
      </c>
      <c r="E359" s="94" t="s">
        <v>550</v>
      </c>
      <c r="F359" s="94" t="s">
        <v>336</v>
      </c>
      <c r="G359" s="94" t="s">
        <v>49</v>
      </c>
      <c r="H359" s="94" t="s">
        <v>20</v>
      </c>
      <c r="I359" s="94" t="s">
        <v>317</v>
      </c>
      <c r="J359" s="94" t="s">
        <v>45</v>
      </c>
      <c r="K359" s="94" t="s">
        <v>35</v>
      </c>
      <c r="L359" s="94" t="s">
        <v>86</v>
      </c>
      <c r="M359" s="94" t="s">
        <v>325</v>
      </c>
      <c r="N359" s="94" t="s">
        <v>326</v>
      </c>
      <c r="O359" s="94" t="s">
        <v>326</v>
      </c>
      <c r="P359" s="98" t="s">
        <v>550</v>
      </c>
      <c r="Q359" s="94" t="s">
        <v>336</v>
      </c>
      <c r="R359" s="101" t="s">
        <v>49</v>
      </c>
    </row>
    <row r="360" spans="1:18" ht="16">
      <c r="A360" s="102">
        <v>2113928</v>
      </c>
      <c r="B360" s="94" t="s">
        <v>591</v>
      </c>
      <c r="C360" s="94" t="s">
        <v>205</v>
      </c>
      <c r="D360" s="94" t="s">
        <v>524</v>
      </c>
      <c r="E360" s="94" t="s">
        <v>335</v>
      </c>
      <c r="F360" s="94" t="s">
        <v>336</v>
      </c>
      <c r="G360" s="94" t="s">
        <v>54</v>
      </c>
      <c r="H360" s="94" t="s">
        <v>373</v>
      </c>
      <c r="I360" s="94" t="s">
        <v>317</v>
      </c>
      <c r="J360" s="94" t="s">
        <v>45</v>
      </c>
      <c r="K360" s="94" t="s">
        <v>35</v>
      </c>
      <c r="L360" s="94" t="s">
        <v>86</v>
      </c>
      <c r="M360" s="94" t="s">
        <v>325</v>
      </c>
      <c r="N360" s="94" t="s">
        <v>326</v>
      </c>
      <c r="O360" s="94" t="s">
        <v>326</v>
      </c>
      <c r="P360" s="98" t="s">
        <v>335</v>
      </c>
      <c r="Q360" s="94" t="s">
        <v>336</v>
      </c>
      <c r="R360" s="101" t="s">
        <v>54</v>
      </c>
    </row>
    <row r="361" spans="1:18" ht="16">
      <c r="A361" s="102">
        <v>2114926</v>
      </c>
      <c r="B361" s="94" t="s">
        <v>465</v>
      </c>
      <c r="C361" s="94" t="s">
        <v>817</v>
      </c>
      <c r="D361" s="94" t="s">
        <v>524</v>
      </c>
      <c r="E361" s="94" t="s">
        <v>346</v>
      </c>
      <c r="F361" s="94" t="s">
        <v>388</v>
      </c>
      <c r="G361" s="94" t="s">
        <v>38</v>
      </c>
      <c r="H361" s="94" t="s">
        <v>32</v>
      </c>
      <c r="I361" s="94" t="s">
        <v>317</v>
      </c>
      <c r="J361" s="94" t="s">
        <v>45</v>
      </c>
      <c r="K361" s="94" t="s">
        <v>35</v>
      </c>
      <c r="L361" s="94" t="s">
        <v>86</v>
      </c>
      <c r="M361" s="94" t="s">
        <v>325</v>
      </c>
      <c r="N361" s="94" t="s">
        <v>326</v>
      </c>
      <c r="O361" s="94" t="s">
        <v>326</v>
      </c>
      <c r="P361" s="98" t="s">
        <v>346</v>
      </c>
      <c r="Q361" s="94" t="s">
        <v>388</v>
      </c>
      <c r="R361" s="101" t="s">
        <v>38</v>
      </c>
    </row>
    <row r="362" spans="1:18" ht="16">
      <c r="A362" s="102">
        <v>2115325</v>
      </c>
      <c r="B362" s="94" t="s">
        <v>818</v>
      </c>
      <c r="C362" s="94" t="s">
        <v>506</v>
      </c>
      <c r="D362" s="94" t="s">
        <v>642</v>
      </c>
      <c r="E362" s="94" t="s">
        <v>335</v>
      </c>
      <c r="F362" s="94" t="s">
        <v>336</v>
      </c>
      <c r="G362" s="94" t="s">
        <v>34</v>
      </c>
      <c r="H362" s="94" t="s">
        <v>22</v>
      </c>
      <c r="I362" s="94" t="s">
        <v>317</v>
      </c>
      <c r="J362" s="94" t="s">
        <v>44</v>
      </c>
      <c r="K362" s="94" t="s">
        <v>35</v>
      </c>
      <c r="L362" s="94" t="s">
        <v>86</v>
      </c>
      <c r="M362" s="94" t="s">
        <v>318</v>
      </c>
      <c r="N362" s="94" t="s">
        <v>319</v>
      </c>
      <c r="O362" s="94" t="s">
        <v>319</v>
      </c>
      <c r="P362" s="98" t="s">
        <v>335</v>
      </c>
      <c r="Q362" s="94" t="s">
        <v>336</v>
      </c>
      <c r="R362" s="101" t="s">
        <v>34</v>
      </c>
    </row>
    <row r="363" spans="1:18" ht="16">
      <c r="A363" s="102">
        <v>2115161</v>
      </c>
      <c r="B363" s="94" t="s">
        <v>486</v>
      </c>
      <c r="C363" s="94" t="s">
        <v>819</v>
      </c>
      <c r="D363" s="94" t="s">
        <v>557</v>
      </c>
      <c r="E363" s="94" t="s">
        <v>419</v>
      </c>
      <c r="F363" s="94" t="s">
        <v>423</v>
      </c>
      <c r="G363" s="94" t="s">
        <v>34</v>
      </c>
      <c r="H363" s="94" t="s">
        <v>22</v>
      </c>
      <c r="I363" s="94" t="s">
        <v>317</v>
      </c>
      <c r="J363" s="94" t="s">
        <v>44</v>
      </c>
      <c r="K363" s="94" t="s">
        <v>35</v>
      </c>
      <c r="L363" s="94" t="s">
        <v>86</v>
      </c>
      <c r="M363" s="94" t="s">
        <v>318</v>
      </c>
      <c r="N363" s="94" t="s">
        <v>319</v>
      </c>
      <c r="O363" s="94" t="s">
        <v>319</v>
      </c>
      <c r="P363" s="98" t="s">
        <v>419</v>
      </c>
      <c r="Q363" s="94" t="s">
        <v>423</v>
      </c>
      <c r="R363" s="101" t="s">
        <v>34</v>
      </c>
    </row>
  </sheetData>
  <autoFilter ref="A3:AC363" xr:uid="{CD5BF809-B200-9C4D-8784-A9E883BEF5C6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4"/>
  <sheetViews>
    <sheetView topLeftCell="A2" zoomScale="120" zoomScaleNormal="120" workbookViewId="0">
      <selection activeCell="A5" sqref="A5"/>
    </sheetView>
  </sheetViews>
  <sheetFormatPr baseColWidth="10" defaultColWidth="8.83203125" defaultRowHeight="13"/>
  <cols>
    <col min="1" max="1" width="8.6640625" style="60" customWidth="1"/>
    <col min="2" max="2" width="17.6640625" style="60" customWidth="1"/>
    <col min="3" max="8" width="8.6640625" style="60" customWidth="1"/>
    <col min="9" max="9" width="9.5" style="88" customWidth="1"/>
  </cols>
  <sheetData>
    <row r="1" spans="1:9">
      <c r="A1" s="60" t="s">
        <v>293</v>
      </c>
    </row>
    <row r="2" spans="1:9">
      <c r="A2" s="60">
        <v>1</v>
      </c>
      <c r="B2" s="60">
        <v>2</v>
      </c>
      <c r="C2" s="60">
        <v>3</v>
      </c>
      <c r="D2" s="60">
        <v>4</v>
      </c>
      <c r="E2" s="60">
        <v>5</v>
      </c>
      <c r="F2" s="60">
        <v>6</v>
      </c>
      <c r="G2" s="60">
        <v>7</v>
      </c>
      <c r="H2" s="60">
        <v>8</v>
      </c>
      <c r="I2" s="60">
        <v>9</v>
      </c>
    </row>
    <row r="3" spans="1:9" s="87" customFormat="1" ht="32">
      <c r="A3" s="85" t="s">
        <v>1</v>
      </c>
      <c r="B3" s="85" t="s">
        <v>16</v>
      </c>
      <c r="C3" s="85" t="s">
        <v>17</v>
      </c>
      <c r="D3" s="109" t="s">
        <v>24</v>
      </c>
      <c r="E3" s="109" t="s">
        <v>26</v>
      </c>
      <c r="F3" s="109" t="s">
        <v>27</v>
      </c>
      <c r="G3" s="109" t="s">
        <v>25</v>
      </c>
      <c r="H3" s="109" t="s">
        <v>28</v>
      </c>
      <c r="I3" s="86" t="s">
        <v>29</v>
      </c>
    </row>
    <row r="4" spans="1:9">
      <c r="A4">
        <v>2110231</v>
      </c>
      <c r="B4" s="60" t="s">
        <v>179</v>
      </c>
      <c r="C4" s="60" t="s">
        <v>180</v>
      </c>
      <c r="D4">
        <v>9.5</v>
      </c>
      <c r="E4">
        <v>9</v>
      </c>
      <c r="F4">
        <v>8.6</v>
      </c>
      <c r="G4">
        <v>9.4</v>
      </c>
      <c r="H4" s="60" t="e">
        <v>#N/A</v>
      </c>
      <c r="I4" s="88" t="e">
        <v>#N/A</v>
      </c>
    </row>
    <row r="5" spans="1:9">
      <c r="A5">
        <v>2111703</v>
      </c>
      <c r="B5" s="60" t="s">
        <v>181</v>
      </c>
      <c r="C5" s="60" t="s">
        <v>182</v>
      </c>
      <c r="D5">
        <v>9.5</v>
      </c>
      <c r="E5">
        <v>14</v>
      </c>
      <c r="F5">
        <v>8.1999999999999993</v>
      </c>
      <c r="G5">
        <v>8.9</v>
      </c>
      <c r="H5" s="60" t="e">
        <v>#N/A</v>
      </c>
      <c r="I5" s="88" t="e">
        <v>#N/A</v>
      </c>
    </row>
    <row r="6" spans="1:9">
      <c r="A6">
        <v>2111025</v>
      </c>
      <c r="B6" s="60" t="s">
        <v>183</v>
      </c>
      <c r="C6" s="60" t="s">
        <v>184</v>
      </c>
      <c r="D6">
        <v>9</v>
      </c>
      <c r="E6">
        <v>8</v>
      </c>
      <c r="F6">
        <v>7</v>
      </c>
      <c r="G6">
        <v>7.5</v>
      </c>
      <c r="H6" s="60" t="e">
        <v>#N/A</v>
      </c>
      <c r="I6" s="88" t="e">
        <v>#N/A</v>
      </c>
    </row>
    <row r="7" spans="1:9">
      <c r="A7">
        <v>2110102</v>
      </c>
      <c r="B7" s="60" t="s">
        <v>185</v>
      </c>
      <c r="C7" s="60" t="s">
        <v>186</v>
      </c>
      <c r="D7">
        <v>9</v>
      </c>
      <c r="E7">
        <v>8.5</v>
      </c>
      <c r="F7">
        <v>7.7</v>
      </c>
      <c r="G7">
        <v>6.8</v>
      </c>
      <c r="H7" s="60" t="e">
        <v>#N/A</v>
      </c>
      <c r="I7" s="88" t="e">
        <v>#N/A</v>
      </c>
    </row>
    <row r="8" spans="1:9">
      <c r="A8">
        <v>2110103</v>
      </c>
      <c r="B8" s="60" t="s">
        <v>187</v>
      </c>
      <c r="C8" s="60" t="s">
        <v>188</v>
      </c>
      <c r="D8">
        <v>8</v>
      </c>
      <c r="E8">
        <v>7</v>
      </c>
      <c r="F8">
        <v>7</v>
      </c>
      <c r="G8">
        <v>7.5</v>
      </c>
      <c r="H8" s="60" t="e">
        <v>#N/A</v>
      </c>
      <c r="I8" s="88" t="e">
        <v>#N/A</v>
      </c>
    </row>
    <row r="9" spans="1:9">
      <c r="A9">
        <v>2110359</v>
      </c>
      <c r="B9" s="60" t="s">
        <v>189</v>
      </c>
      <c r="C9" s="60" t="s">
        <v>190</v>
      </c>
      <c r="D9">
        <v>9</v>
      </c>
      <c r="E9">
        <v>8.5</v>
      </c>
      <c r="F9">
        <v>8.3000000000000007</v>
      </c>
      <c r="G9">
        <v>8.5</v>
      </c>
      <c r="H9" s="60" t="e">
        <v>#N/A</v>
      </c>
      <c r="I9" s="88" t="e">
        <v>#N/A</v>
      </c>
    </row>
    <row r="10" spans="1:9">
      <c r="A10">
        <v>2110245</v>
      </c>
      <c r="B10" s="60" t="s">
        <v>191</v>
      </c>
      <c r="C10" s="60" t="s">
        <v>192</v>
      </c>
      <c r="D10">
        <v>9</v>
      </c>
      <c r="E10">
        <v>6.5</v>
      </c>
      <c r="F10">
        <v>8.5</v>
      </c>
      <c r="G10">
        <v>8.1999999999999993</v>
      </c>
      <c r="H10" s="60" t="e">
        <v>#N/A</v>
      </c>
      <c r="I10" s="88" t="e">
        <v>#N/A</v>
      </c>
    </row>
    <row r="11" spans="1:9" ht="14">
      <c r="A11">
        <v>2114066</v>
      </c>
      <c r="B11" s="60" t="s">
        <v>193</v>
      </c>
      <c r="C11" s="60" t="s">
        <v>190</v>
      </c>
      <c r="D11">
        <v>8.5</v>
      </c>
      <c r="E11">
        <v>14</v>
      </c>
      <c r="F11">
        <v>7.9</v>
      </c>
      <c r="G11">
        <v>7.9</v>
      </c>
      <c r="H11" s="60" t="e">
        <v>#N/A</v>
      </c>
      <c r="I11" s="88" t="s">
        <v>194</v>
      </c>
    </row>
    <row r="12" spans="1:9">
      <c r="A12">
        <v>2111837</v>
      </c>
      <c r="B12" s="60" t="s">
        <v>195</v>
      </c>
      <c r="C12" s="60" t="s">
        <v>196</v>
      </c>
      <c r="D12">
        <v>8</v>
      </c>
      <c r="E12">
        <v>7.5</v>
      </c>
      <c r="F12">
        <v>8.5</v>
      </c>
      <c r="G12">
        <v>8</v>
      </c>
      <c r="H12" s="60" t="e">
        <v>#N/A</v>
      </c>
      <c r="I12" s="88" t="e">
        <v>#N/A</v>
      </c>
    </row>
    <row r="13" spans="1:9">
      <c r="A13">
        <v>2111498</v>
      </c>
      <c r="B13" s="60" t="s">
        <v>197</v>
      </c>
      <c r="C13" s="60" t="s">
        <v>198</v>
      </c>
      <c r="D13">
        <v>9</v>
      </c>
      <c r="E13">
        <v>9.5</v>
      </c>
      <c r="F13">
        <v>9.1</v>
      </c>
      <c r="G13">
        <v>9.1999999999999993</v>
      </c>
      <c r="H13" s="60" t="e">
        <v>#N/A</v>
      </c>
      <c r="I13" s="88" t="e">
        <v>#N/A</v>
      </c>
    </row>
    <row r="14" spans="1:9" ht="14">
      <c r="A14">
        <v>2111538</v>
      </c>
      <c r="B14" s="60" t="s">
        <v>199</v>
      </c>
      <c r="C14" s="60" t="s">
        <v>200</v>
      </c>
      <c r="D14">
        <v>9</v>
      </c>
      <c r="E14">
        <v>7</v>
      </c>
      <c r="F14">
        <v>6.6</v>
      </c>
      <c r="G14">
        <v>7.9</v>
      </c>
      <c r="H14" s="60" t="e">
        <v>#N/A</v>
      </c>
      <c r="I14" s="88" t="s">
        <v>201</v>
      </c>
    </row>
    <row r="15" spans="1:9">
      <c r="A15">
        <v>2011493</v>
      </c>
      <c r="B15" s="60" t="s">
        <v>202</v>
      </c>
      <c r="C15" s="60" t="s">
        <v>203</v>
      </c>
      <c r="D15" s="60">
        <v>9.5</v>
      </c>
      <c r="E15" s="60">
        <v>8.5</v>
      </c>
      <c r="F15" s="60">
        <v>8.4</v>
      </c>
      <c r="G15" s="60">
        <v>7.5</v>
      </c>
      <c r="H15" s="60" t="e">
        <v>#N/A</v>
      </c>
      <c r="I15" s="88" t="e">
        <v>#N/A</v>
      </c>
    </row>
    <row r="16" spans="1:9">
      <c r="A16">
        <v>2113928</v>
      </c>
      <c r="B16" s="60" t="s">
        <v>204</v>
      </c>
      <c r="C16" s="60" t="s">
        <v>205</v>
      </c>
      <c r="D16">
        <v>9</v>
      </c>
      <c r="E16">
        <v>7</v>
      </c>
      <c r="F16">
        <v>8.5</v>
      </c>
      <c r="G16">
        <v>8.1999999999999993</v>
      </c>
      <c r="H16" s="60" t="e">
        <v>#N/A</v>
      </c>
      <c r="I16" s="88" t="e">
        <v>#N/A</v>
      </c>
    </row>
    <row r="17" spans="1:9">
      <c r="A17">
        <v>2111666</v>
      </c>
      <c r="B17" s="60" t="s">
        <v>206</v>
      </c>
      <c r="C17" s="60" t="s">
        <v>205</v>
      </c>
      <c r="D17">
        <v>9</v>
      </c>
      <c r="E17">
        <v>7.5</v>
      </c>
      <c r="F17">
        <v>7.6</v>
      </c>
      <c r="G17">
        <v>8.1999999999999993</v>
      </c>
      <c r="H17" s="60" t="e">
        <v>#N/A</v>
      </c>
      <c r="I17" s="88" t="e">
        <v>#N/A</v>
      </c>
    </row>
    <row r="18" spans="1:9">
      <c r="A18">
        <v>2110003</v>
      </c>
      <c r="B18" s="60" t="s">
        <v>207</v>
      </c>
      <c r="C18" s="60" t="s">
        <v>208</v>
      </c>
      <c r="D18">
        <v>9</v>
      </c>
      <c r="E18">
        <v>7</v>
      </c>
      <c r="F18">
        <v>6.6</v>
      </c>
      <c r="G18">
        <v>7.4</v>
      </c>
      <c r="H18" s="60" t="e">
        <v>#N/A</v>
      </c>
      <c r="I18" s="88" t="e">
        <v>#N/A</v>
      </c>
    </row>
    <row r="19" spans="1:9">
      <c r="A19">
        <v>2110393</v>
      </c>
      <c r="B19" s="60" t="s">
        <v>209</v>
      </c>
      <c r="C19" s="60" t="s">
        <v>210</v>
      </c>
      <c r="D19">
        <v>9</v>
      </c>
      <c r="E19">
        <v>8.5</v>
      </c>
      <c r="F19">
        <v>8</v>
      </c>
      <c r="G19">
        <v>7.3</v>
      </c>
      <c r="H19" s="60" t="e">
        <v>#N/A</v>
      </c>
      <c r="I19" s="88" t="e">
        <v>#N/A</v>
      </c>
    </row>
    <row r="20" spans="1:9">
      <c r="A20">
        <v>2111899</v>
      </c>
      <c r="B20" s="60" t="s">
        <v>211</v>
      </c>
      <c r="C20" s="60" t="s">
        <v>212</v>
      </c>
      <c r="D20">
        <v>9</v>
      </c>
      <c r="E20">
        <v>9</v>
      </c>
      <c r="F20">
        <v>8.1999999999999993</v>
      </c>
      <c r="G20">
        <v>8.6999999999999993</v>
      </c>
      <c r="H20" s="60" t="e">
        <v>#N/A</v>
      </c>
      <c r="I20" s="88" t="e">
        <v>#N/A</v>
      </c>
    </row>
    <row r="21" spans="1:9">
      <c r="A21">
        <v>2112762</v>
      </c>
      <c r="B21" s="60" t="s">
        <v>213</v>
      </c>
      <c r="C21" s="60" t="s">
        <v>214</v>
      </c>
      <c r="D21">
        <v>9</v>
      </c>
      <c r="E21">
        <v>14</v>
      </c>
      <c r="F21">
        <v>7.4</v>
      </c>
      <c r="G21">
        <v>8.1</v>
      </c>
      <c r="H21" s="60" t="e">
        <v>#N/A</v>
      </c>
      <c r="I21" s="88" t="e">
        <v>#N/A</v>
      </c>
    </row>
    <row r="22" spans="1:9">
      <c r="A22">
        <v>2110416</v>
      </c>
      <c r="B22" s="60" t="s">
        <v>215</v>
      </c>
      <c r="C22" s="60" t="s">
        <v>216</v>
      </c>
      <c r="D22">
        <v>8.5</v>
      </c>
      <c r="E22">
        <v>8</v>
      </c>
      <c r="F22">
        <v>7.7</v>
      </c>
      <c r="G22">
        <v>7.2</v>
      </c>
      <c r="H22" s="60" t="e">
        <v>#N/A</v>
      </c>
      <c r="I22" s="88" t="e">
        <v>#N/A</v>
      </c>
    </row>
    <row r="23" spans="1:9">
      <c r="A23">
        <v>2110813</v>
      </c>
      <c r="B23" s="60" t="s">
        <v>217</v>
      </c>
      <c r="C23" s="60" t="s">
        <v>218</v>
      </c>
      <c r="D23">
        <v>9</v>
      </c>
      <c r="E23">
        <v>6.5</v>
      </c>
      <c r="F23">
        <v>8.1999999999999993</v>
      </c>
      <c r="G23">
        <v>7.3</v>
      </c>
      <c r="H23" s="60" t="e">
        <v>#N/A</v>
      </c>
      <c r="I23" s="88" t="e">
        <v>#N/A</v>
      </c>
    </row>
    <row r="24" spans="1:9">
      <c r="A24">
        <v>2110051</v>
      </c>
      <c r="B24" s="60" t="s">
        <v>219</v>
      </c>
      <c r="C24" s="60" t="s">
        <v>220</v>
      </c>
      <c r="D24">
        <v>9</v>
      </c>
      <c r="E24">
        <v>8</v>
      </c>
      <c r="F24">
        <v>7.5</v>
      </c>
      <c r="G24">
        <v>8</v>
      </c>
      <c r="H24" s="60" t="e">
        <v>#N/A</v>
      </c>
      <c r="I24" s="88" t="e">
        <v>#N/A</v>
      </c>
    </row>
    <row r="25" spans="1:9">
      <c r="A25">
        <v>2111128</v>
      </c>
      <c r="B25" s="60" t="s">
        <v>221</v>
      </c>
      <c r="C25" s="60" t="s">
        <v>222</v>
      </c>
      <c r="D25">
        <v>9.5</v>
      </c>
      <c r="E25">
        <v>9</v>
      </c>
      <c r="F25">
        <v>8.6</v>
      </c>
      <c r="G25">
        <v>8.6999999999999993</v>
      </c>
      <c r="H25" s="60" t="e">
        <v>#N/A</v>
      </c>
      <c r="I25" s="88" t="e">
        <v>#N/A</v>
      </c>
    </row>
    <row r="26" spans="1:9">
      <c r="A26">
        <v>2111213</v>
      </c>
      <c r="B26" s="60" t="s">
        <v>223</v>
      </c>
      <c r="C26" s="60" t="s">
        <v>224</v>
      </c>
      <c r="D26">
        <v>8.5</v>
      </c>
      <c r="E26">
        <v>7.5</v>
      </c>
      <c r="F26">
        <v>7.8</v>
      </c>
      <c r="G26">
        <v>8.1</v>
      </c>
      <c r="H26" s="60" t="e">
        <v>#N/A</v>
      </c>
      <c r="I26" s="88" t="e">
        <v>#N/A</v>
      </c>
    </row>
    <row r="27" spans="1:9">
      <c r="A27">
        <v>2110833</v>
      </c>
      <c r="B27" s="60" t="s">
        <v>225</v>
      </c>
      <c r="C27" s="60" t="s">
        <v>226</v>
      </c>
      <c r="D27">
        <v>9</v>
      </c>
      <c r="E27">
        <v>8</v>
      </c>
      <c r="F27">
        <v>7.2</v>
      </c>
      <c r="G27">
        <v>7.4</v>
      </c>
      <c r="H27" s="60" t="e">
        <v>#N/A</v>
      </c>
      <c r="I27" s="88" t="e">
        <v>#N/A</v>
      </c>
    </row>
    <row r="28" spans="1:9">
      <c r="A28">
        <v>2110896</v>
      </c>
      <c r="B28" s="60" t="s">
        <v>227</v>
      </c>
      <c r="C28" s="60" t="s">
        <v>228</v>
      </c>
      <c r="D28">
        <v>9</v>
      </c>
      <c r="E28">
        <v>9</v>
      </c>
      <c r="F28">
        <v>7.7</v>
      </c>
      <c r="G28">
        <v>7.9</v>
      </c>
      <c r="H28" s="60" t="e">
        <v>#N/A</v>
      </c>
      <c r="I28" s="88" t="e">
        <v>#N/A</v>
      </c>
    </row>
    <row r="29" spans="1:9">
      <c r="A29">
        <v>2114278</v>
      </c>
      <c r="B29" s="60" t="s">
        <v>229</v>
      </c>
      <c r="C29" s="60" t="s">
        <v>212</v>
      </c>
      <c r="D29">
        <v>8.5</v>
      </c>
      <c r="E29">
        <v>7.5</v>
      </c>
      <c r="F29">
        <v>7.5</v>
      </c>
      <c r="G29">
        <v>7.7</v>
      </c>
      <c r="H29" s="60" t="e">
        <v>#N/A</v>
      </c>
      <c r="I29" s="88" t="e">
        <v>#N/A</v>
      </c>
    </row>
    <row r="30" spans="1:9">
      <c r="A30">
        <v>2114303</v>
      </c>
      <c r="B30" s="60" t="s">
        <v>230</v>
      </c>
      <c r="C30" s="60" t="s">
        <v>216</v>
      </c>
      <c r="D30">
        <v>9.5</v>
      </c>
      <c r="E30">
        <v>8.5</v>
      </c>
      <c r="F30">
        <v>7.6</v>
      </c>
      <c r="G30">
        <v>7.8</v>
      </c>
      <c r="H30" s="60" t="e">
        <v>#N/A</v>
      </c>
      <c r="I30" s="88" t="e">
        <v>#N/A</v>
      </c>
    </row>
    <row r="31" spans="1:9">
      <c r="A31">
        <v>2113443</v>
      </c>
      <c r="B31" s="60" t="s">
        <v>231</v>
      </c>
      <c r="C31" s="60" t="s">
        <v>232</v>
      </c>
      <c r="D31">
        <v>9</v>
      </c>
      <c r="E31">
        <v>8</v>
      </c>
      <c r="F31">
        <v>8.6999999999999993</v>
      </c>
      <c r="G31">
        <v>9.3000000000000007</v>
      </c>
      <c r="H31" s="60" t="e">
        <v>#N/A</v>
      </c>
      <c r="I31" s="88" t="e">
        <v>#N/A</v>
      </c>
    </row>
    <row r="32" spans="1:9">
      <c r="A32">
        <v>2111860</v>
      </c>
      <c r="B32" s="60" t="s">
        <v>233</v>
      </c>
      <c r="C32" s="60" t="s">
        <v>234</v>
      </c>
      <c r="D32">
        <v>9</v>
      </c>
      <c r="E32">
        <v>14</v>
      </c>
      <c r="F32">
        <v>6.9</v>
      </c>
      <c r="G32">
        <v>7.9</v>
      </c>
      <c r="H32" s="60" t="e">
        <v>#N/A</v>
      </c>
      <c r="I32" s="88" t="e">
        <v>#N/A</v>
      </c>
    </row>
    <row r="33" spans="1:9">
      <c r="A33">
        <v>2113481</v>
      </c>
      <c r="B33" s="60" t="s">
        <v>235</v>
      </c>
      <c r="C33" s="60" t="s">
        <v>236</v>
      </c>
      <c r="D33">
        <v>9</v>
      </c>
      <c r="E33">
        <v>7.5</v>
      </c>
      <c r="F33">
        <v>7.4</v>
      </c>
      <c r="G33">
        <v>8.6999999999999993</v>
      </c>
      <c r="H33" s="60" t="e">
        <v>#N/A</v>
      </c>
      <c r="I33" s="88" t="e">
        <v>#N/A</v>
      </c>
    </row>
    <row r="34" spans="1:9">
      <c r="A34">
        <v>2111913</v>
      </c>
      <c r="B34" s="60" t="s">
        <v>237</v>
      </c>
      <c r="C34" s="60" t="s">
        <v>212</v>
      </c>
      <c r="D34">
        <v>8.5</v>
      </c>
      <c r="E34">
        <v>6.5</v>
      </c>
      <c r="F34">
        <v>8.1</v>
      </c>
      <c r="G34">
        <v>8.6999999999999993</v>
      </c>
      <c r="H34" s="60" t="e">
        <v>#N/A</v>
      </c>
      <c r="I34" s="88" t="e">
        <v>#N/A</v>
      </c>
    </row>
    <row r="35" spans="1:9">
      <c r="A35">
        <v>2110586</v>
      </c>
      <c r="B35" s="60" t="s">
        <v>238</v>
      </c>
      <c r="C35" s="60" t="s">
        <v>239</v>
      </c>
      <c r="D35">
        <v>9</v>
      </c>
      <c r="E35">
        <v>8.5</v>
      </c>
      <c r="F35">
        <v>7.6</v>
      </c>
      <c r="G35">
        <v>7.7</v>
      </c>
      <c r="H35" s="60" t="e">
        <v>#N/A</v>
      </c>
      <c r="I35" s="88" t="e">
        <v>#N/A</v>
      </c>
    </row>
    <row r="36" spans="1:9">
      <c r="A36">
        <v>2114417</v>
      </c>
      <c r="B36" s="60" t="s">
        <v>240</v>
      </c>
      <c r="C36" s="60" t="s">
        <v>241</v>
      </c>
      <c r="D36">
        <v>8.5</v>
      </c>
      <c r="E36">
        <v>14</v>
      </c>
      <c r="F36">
        <v>7.9</v>
      </c>
      <c r="G36">
        <v>7.7</v>
      </c>
      <c r="H36" s="60" t="e">
        <v>#N/A</v>
      </c>
      <c r="I36" s="88" t="e">
        <v>#N/A</v>
      </c>
    </row>
    <row r="37" spans="1:9">
      <c r="A37">
        <v>2110451</v>
      </c>
      <c r="B37" s="60" t="s">
        <v>242</v>
      </c>
      <c r="C37" s="60" t="s">
        <v>243</v>
      </c>
      <c r="D37">
        <v>8.5</v>
      </c>
      <c r="E37">
        <v>8.5</v>
      </c>
      <c r="F37">
        <v>8.6</v>
      </c>
      <c r="G37">
        <v>9.3000000000000007</v>
      </c>
      <c r="H37" s="60" t="e">
        <v>#N/A</v>
      </c>
      <c r="I37" s="88" t="e">
        <v>#N/A</v>
      </c>
    </row>
    <row r="38" spans="1:9">
      <c r="A38">
        <v>2114741</v>
      </c>
      <c r="B38" s="60" t="s">
        <v>244</v>
      </c>
      <c r="C38" s="60" t="s">
        <v>245</v>
      </c>
      <c r="D38">
        <v>8.5</v>
      </c>
      <c r="E38">
        <v>14</v>
      </c>
      <c r="F38">
        <v>6.9</v>
      </c>
      <c r="G38">
        <v>7.8</v>
      </c>
      <c r="H38" s="60" t="e">
        <v>#N/A</v>
      </c>
      <c r="I38" s="88" t="e">
        <v>#N/A</v>
      </c>
    </row>
    <row r="39" spans="1:9">
      <c r="A39">
        <v>2112278</v>
      </c>
      <c r="B39" s="60" t="s">
        <v>246</v>
      </c>
      <c r="C39" s="60" t="s">
        <v>247</v>
      </c>
      <c r="D39">
        <v>9</v>
      </c>
      <c r="E39">
        <v>9</v>
      </c>
      <c r="F39">
        <v>8.1</v>
      </c>
      <c r="G39">
        <v>7.9</v>
      </c>
      <c r="H39" s="60" t="e">
        <v>#N/A</v>
      </c>
      <c r="I39" s="88" t="e">
        <v>#N/A</v>
      </c>
    </row>
    <row r="40" spans="1:9">
      <c r="A40">
        <v>2114531</v>
      </c>
      <c r="B40" s="60" t="s">
        <v>248</v>
      </c>
      <c r="C40" s="60" t="s">
        <v>249</v>
      </c>
      <c r="D40">
        <v>8.5</v>
      </c>
      <c r="E40">
        <v>6.5</v>
      </c>
      <c r="F40">
        <v>6.7</v>
      </c>
      <c r="G40">
        <v>6.3</v>
      </c>
      <c r="H40" s="60" t="e">
        <v>#N/A</v>
      </c>
      <c r="I40" s="88" t="e">
        <v>#N/A</v>
      </c>
    </row>
    <row r="41" spans="1:9">
      <c r="A41">
        <v>2110479</v>
      </c>
      <c r="B41" s="60" t="s">
        <v>250</v>
      </c>
      <c r="C41" s="60" t="s">
        <v>249</v>
      </c>
      <c r="D41">
        <v>9</v>
      </c>
      <c r="E41">
        <v>8</v>
      </c>
      <c r="F41">
        <v>8.1999999999999993</v>
      </c>
      <c r="G41">
        <v>8.1</v>
      </c>
      <c r="H41" s="60" t="e">
        <v>#N/A</v>
      </c>
      <c r="I41" s="88" t="e">
        <v>#N/A</v>
      </c>
    </row>
    <row r="42" spans="1:9">
      <c r="A42">
        <v>2112096</v>
      </c>
      <c r="B42" s="60" t="s">
        <v>251</v>
      </c>
      <c r="C42" s="60" t="s">
        <v>252</v>
      </c>
      <c r="D42">
        <v>9</v>
      </c>
      <c r="E42">
        <v>8.5</v>
      </c>
      <c r="F42">
        <v>7</v>
      </c>
      <c r="G42">
        <v>7.6</v>
      </c>
      <c r="H42" s="60" t="e">
        <v>#N/A</v>
      </c>
      <c r="I42" s="88" t="e">
        <v>#N/A</v>
      </c>
    </row>
    <row r="43" spans="1:9">
      <c r="A43">
        <v>2110457</v>
      </c>
      <c r="B43" s="60" t="s">
        <v>253</v>
      </c>
      <c r="C43" s="60" t="s">
        <v>243</v>
      </c>
      <c r="D43">
        <v>9</v>
      </c>
      <c r="E43">
        <v>8</v>
      </c>
      <c r="F43">
        <v>8.1</v>
      </c>
      <c r="G43">
        <v>8.1</v>
      </c>
      <c r="H43" s="60" t="e">
        <v>#N/A</v>
      </c>
      <c r="I43" s="88" t="e">
        <v>#N/A</v>
      </c>
    </row>
    <row r="44" spans="1:9">
      <c r="A44">
        <v>2110501</v>
      </c>
      <c r="B44" s="60" t="s">
        <v>254</v>
      </c>
      <c r="C44" s="60" t="s">
        <v>255</v>
      </c>
      <c r="D44">
        <v>8.5</v>
      </c>
      <c r="E44">
        <v>8.5</v>
      </c>
      <c r="F44">
        <v>0</v>
      </c>
      <c r="G44">
        <v>7</v>
      </c>
      <c r="H44" s="60" t="e">
        <v>#N/A</v>
      </c>
      <c r="I44" s="88" t="e">
        <v>#N/A</v>
      </c>
    </row>
    <row r="45" spans="1:9">
      <c r="A45">
        <v>2112256</v>
      </c>
      <c r="B45" s="60" t="s">
        <v>256</v>
      </c>
      <c r="C45" s="60" t="s">
        <v>245</v>
      </c>
      <c r="D45">
        <v>9</v>
      </c>
      <c r="E45">
        <v>6.5</v>
      </c>
      <c r="F45">
        <v>8.3000000000000007</v>
      </c>
      <c r="G45">
        <v>9</v>
      </c>
      <c r="H45" s="60" t="e">
        <v>#N/A</v>
      </c>
      <c r="I45" s="88" t="e">
        <v>#N/A</v>
      </c>
    </row>
    <row r="46" spans="1:9">
      <c r="A46">
        <v>2114939</v>
      </c>
      <c r="B46" s="60" t="s">
        <v>257</v>
      </c>
      <c r="C46" s="60" t="s">
        <v>258</v>
      </c>
      <c r="D46">
        <v>9.5</v>
      </c>
      <c r="E46">
        <v>8</v>
      </c>
      <c r="F46">
        <v>8.4</v>
      </c>
      <c r="G46">
        <v>7.8</v>
      </c>
      <c r="H46" s="60" t="e">
        <v>#N/A</v>
      </c>
      <c r="I46" s="88" t="e">
        <v>#N/A</v>
      </c>
    </row>
    <row r="47" spans="1:9">
      <c r="A47">
        <v>2110583</v>
      </c>
      <c r="B47" s="60" t="s">
        <v>259</v>
      </c>
      <c r="C47" s="60" t="s">
        <v>260</v>
      </c>
      <c r="D47">
        <v>9</v>
      </c>
      <c r="E47">
        <v>7.5</v>
      </c>
      <c r="F47">
        <v>10</v>
      </c>
      <c r="G47">
        <v>9.5</v>
      </c>
      <c r="H47" s="60" t="e">
        <v>#N/A</v>
      </c>
      <c r="I47" s="88" t="e">
        <v>#N/A</v>
      </c>
    </row>
    <row r="48" spans="1:9">
      <c r="A48">
        <v>2110592</v>
      </c>
      <c r="B48" s="60" t="s">
        <v>261</v>
      </c>
      <c r="C48" s="60" t="s">
        <v>262</v>
      </c>
      <c r="D48">
        <v>8.5</v>
      </c>
      <c r="E48">
        <v>8</v>
      </c>
      <c r="F48">
        <v>8</v>
      </c>
      <c r="G48">
        <v>5.8</v>
      </c>
      <c r="H48" s="60" t="e">
        <v>#N/A</v>
      </c>
      <c r="I48" s="88" t="e">
        <v>#N/A</v>
      </c>
    </row>
    <row r="49" spans="1:9">
      <c r="A49">
        <v>2110507</v>
      </c>
      <c r="B49" s="60" t="s">
        <v>263</v>
      </c>
      <c r="C49" s="60" t="s">
        <v>264</v>
      </c>
      <c r="D49">
        <v>9</v>
      </c>
      <c r="E49">
        <v>7.5</v>
      </c>
      <c r="F49">
        <v>7.1</v>
      </c>
      <c r="G49">
        <v>7.6</v>
      </c>
      <c r="H49" s="60" t="e">
        <v>#N/A</v>
      </c>
      <c r="I49" s="88" t="e">
        <v>#N/A</v>
      </c>
    </row>
    <row r="50" spans="1:9">
      <c r="A50">
        <v>2110621</v>
      </c>
      <c r="B50" s="60" t="s">
        <v>265</v>
      </c>
      <c r="C50" s="60" t="s">
        <v>266</v>
      </c>
      <c r="D50">
        <v>9</v>
      </c>
      <c r="E50">
        <v>9.5</v>
      </c>
      <c r="F50">
        <v>8.5</v>
      </c>
      <c r="G50">
        <v>8.6999999999999993</v>
      </c>
      <c r="H50" s="60" t="e">
        <v>#N/A</v>
      </c>
      <c r="I50" s="88" t="e">
        <v>#N/A</v>
      </c>
    </row>
    <row r="51" spans="1:9">
      <c r="A51">
        <v>2110631</v>
      </c>
      <c r="B51" s="60" t="s">
        <v>267</v>
      </c>
      <c r="C51" s="60" t="s">
        <v>268</v>
      </c>
      <c r="D51">
        <v>9</v>
      </c>
      <c r="E51">
        <v>8.5</v>
      </c>
      <c r="F51">
        <v>8.6</v>
      </c>
      <c r="G51">
        <v>9.1</v>
      </c>
      <c r="H51" s="60" t="e">
        <v>#N/A</v>
      </c>
      <c r="I51" s="88" t="e">
        <v>#N/A</v>
      </c>
    </row>
    <row r="52" spans="1:9">
      <c r="A52">
        <v>2112336</v>
      </c>
      <c r="B52" s="60" t="s">
        <v>221</v>
      </c>
      <c r="C52" s="60" t="s">
        <v>269</v>
      </c>
      <c r="D52">
        <v>9.5</v>
      </c>
      <c r="E52">
        <v>8</v>
      </c>
      <c r="F52">
        <v>7.6</v>
      </c>
      <c r="G52">
        <v>8.1999999999999993</v>
      </c>
      <c r="H52" s="60" t="e">
        <v>#N/A</v>
      </c>
      <c r="I52" s="88" t="e">
        <v>#N/A</v>
      </c>
    </row>
    <row r="53" spans="1:9">
      <c r="A53">
        <v>2110667</v>
      </c>
      <c r="B53" s="60" t="s">
        <v>270</v>
      </c>
      <c r="C53" s="60" t="s">
        <v>271</v>
      </c>
      <c r="D53">
        <v>9.5</v>
      </c>
      <c r="E53">
        <v>9</v>
      </c>
      <c r="F53">
        <v>7.2</v>
      </c>
      <c r="G53">
        <v>6.9</v>
      </c>
      <c r="H53" s="60" t="e">
        <v>#N/A</v>
      </c>
      <c r="I53" s="88" t="e">
        <v>#N/A</v>
      </c>
    </row>
    <row r="54" spans="1:9">
      <c r="A54">
        <v>2112673</v>
      </c>
      <c r="B54" s="60" t="s">
        <v>272</v>
      </c>
      <c r="C54" s="60" t="s">
        <v>273</v>
      </c>
      <c r="D54">
        <v>9</v>
      </c>
      <c r="E54">
        <v>9</v>
      </c>
      <c r="F54">
        <v>9.6999999999999993</v>
      </c>
      <c r="G54">
        <v>9.1</v>
      </c>
      <c r="H54" s="60" t="e">
        <v>#N/A</v>
      </c>
      <c r="I54" s="88" t="e">
        <v>#N/A</v>
      </c>
    </row>
    <row r="55" spans="1:9" ht="14">
      <c r="A55">
        <v>2112378</v>
      </c>
      <c r="B55" s="60" t="s">
        <v>274</v>
      </c>
      <c r="C55" s="60" t="s">
        <v>275</v>
      </c>
      <c r="D55">
        <v>9</v>
      </c>
      <c r="E55">
        <v>7</v>
      </c>
      <c r="F55">
        <v>8.3000000000000007</v>
      </c>
      <c r="G55">
        <v>8.8000000000000007</v>
      </c>
      <c r="H55" s="60" t="e">
        <v>#N/A</v>
      </c>
      <c r="I55" s="88" t="s">
        <v>276</v>
      </c>
    </row>
    <row r="56" spans="1:9">
      <c r="A56">
        <v>2112342</v>
      </c>
      <c r="B56" s="60" t="s">
        <v>277</v>
      </c>
      <c r="C56" s="60" t="s">
        <v>278</v>
      </c>
      <c r="D56">
        <v>9</v>
      </c>
      <c r="E56">
        <v>8.5</v>
      </c>
      <c r="F56">
        <v>7.5</v>
      </c>
      <c r="G56">
        <v>8.1</v>
      </c>
      <c r="H56" s="60" t="e">
        <v>#N/A</v>
      </c>
      <c r="I56" s="88" t="e">
        <v>#N/A</v>
      </c>
    </row>
    <row r="57" spans="1:9">
      <c r="A57">
        <v>2110546</v>
      </c>
      <c r="B57" s="60" t="s">
        <v>279</v>
      </c>
      <c r="C57" s="60" t="s">
        <v>280</v>
      </c>
      <c r="D57">
        <v>9.5</v>
      </c>
      <c r="E57">
        <v>14</v>
      </c>
      <c r="F57">
        <v>10</v>
      </c>
      <c r="G57">
        <v>8.5</v>
      </c>
      <c r="H57" s="60" t="e">
        <v>#N/A</v>
      </c>
      <c r="I57" s="88" t="e">
        <v>#N/A</v>
      </c>
    </row>
    <row r="58" spans="1:9">
      <c r="A58">
        <v>2110540</v>
      </c>
      <c r="B58" s="60" t="s">
        <v>281</v>
      </c>
      <c r="C58" s="60" t="s">
        <v>282</v>
      </c>
      <c r="D58">
        <v>9</v>
      </c>
      <c r="E58">
        <v>8.5</v>
      </c>
      <c r="F58">
        <v>7.3</v>
      </c>
      <c r="G58">
        <v>8.5</v>
      </c>
      <c r="H58" s="60" t="e">
        <v>#N/A</v>
      </c>
      <c r="I58" s="88" t="e">
        <v>#N/A</v>
      </c>
    </row>
    <row r="59" spans="1:9">
      <c r="A59">
        <v>2112302</v>
      </c>
      <c r="B59" s="60" t="s">
        <v>283</v>
      </c>
      <c r="C59" s="60" t="s">
        <v>282</v>
      </c>
      <c r="D59">
        <v>8.5</v>
      </c>
      <c r="E59">
        <v>14</v>
      </c>
      <c r="F59">
        <v>6.6</v>
      </c>
      <c r="G59">
        <v>7</v>
      </c>
      <c r="H59" s="60" t="e">
        <v>#N/A</v>
      </c>
      <c r="I59" s="88" t="e">
        <v>#N/A</v>
      </c>
    </row>
    <row r="60" spans="1:9">
      <c r="A60">
        <v>2114700</v>
      </c>
      <c r="B60" s="60" t="s">
        <v>284</v>
      </c>
      <c r="C60" s="60" t="s">
        <v>285</v>
      </c>
      <c r="D60">
        <v>9</v>
      </c>
      <c r="E60">
        <v>14</v>
      </c>
      <c r="F60">
        <v>7.8</v>
      </c>
      <c r="G60" s="60" t="e">
        <v>#N/A</v>
      </c>
      <c r="H60">
        <v>7.9</v>
      </c>
      <c r="I60" s="88" t="e">
        <v>#N/A</v>
      </c>
    </row>
    <row r="61" spans="1:9">
      <c r="A61">
        <v>2110676</v>
      </c>
      <c r="B61" s="60" t="s">
        <v>286</v>
      </c>
      <c r="C61" s="60" t="s">
        <v>273</v>
      </c>
      <c r="D61">
        <v>10</v>
      </c>
      <c r="E61">
        <v>9.5</v>
      </c>
      <c r="F61">
        <v>8.8000000000000007</v>
      </c>
      <c r="G61" s="60" t="e">
        <v>#N/A</v>
      </c>
      <c r="H61">
        <v>9.5</v>
      </c>
      <c r="I61" s="88" t="e">
        <v>#N/A</v>
      </c>
    </row>
    <row r="62" spans="1:9">
      <c r="A62">
        <v>2114149</v>
      </c>
      <c r="B62" s="60" t="s">
        <v>287</v>
      </c>
      <c r="C62" s="60" t="s">
        <v>288</v>
      </c>
      <c r="D62">
        <v>8.5</v>
      </c>
      <c r="E62">
        <v>7.5</v>
      </c>
      <c r="F62">
        <v>7.4</v>
      </c>
      <c r="G62" s="60" t="e">
        <v>#N/A</v>
      </c>
      <c r="H62">
        <v>9</v>
      </c>
      <c r="I62" s="88" t="e">
        <v>#N/A</v>
      </c>
    </row>
    <row r="63" spans="1:9">
      <c r="A63">
        <v>2110866</v>
      </c>
      <c r="B63" s="60" t="s">
        <v>289</v>
      </c>
      <c r="C63" s="60" t="s">
        <v>290</v>
      </c>
      <c r="D63">
        <v>9</v>
      </c>
      <c r="E63">
        <v>8.5</v>
      </c>
      <c r="F63">
        <v>9.3000000000000007</v>
      </c>
      <c r="G63" s="60" t="e">
        <v>#N/A</v>
      </c>
      <c r="H63">
        <v>8.9</v>
      </c>
      <c r="I63" s="88" t="e">
        <v>#N/A</v>
      </c>
    </row>
    <row r="64" spans="1:9">
      <c r="A64">
        <v>2112751</v>
      </c>
      <c r="B64" s="60" t="s">
        <v>291</v>
      </c>
      <c r="C64" s="60" t="s">
        <v>214</v>
      </c>
      <c r="D64">
        <v>8.5</v>
      </c>
      <c r="E64">
        <v>7</v>
      </c>
      <c r="F64">
        <v>4.4000000000000004</v>
      </c>
      <c r="G64" s="60" t="e">
        <v>#N/A</v>
      </c>
      <c r="H64">
        <v>7.1</v>
      </c>
      <c r="I64" s="88" t="e">
        <v>#N/A</v>
      </c>
    </row>
    <row r="65" spans="1:9">
      <c r="A65">
        <v>2110014</v>
      </c>
      <c r="B65" s="60" t="s">
        <v>292</v>
      </c>
      <c r="C65" s="60" t="s">
        <v>214</v>
      </c>
      <c r="D65">
        <v>9.5</v>
      </c>
      <c r="E65">
        <v>9</v>
      </c>
      <c r="F65">
        <v>9.1</v>
      </c>
      <c r="G65" s="60" t="e">
        <v>#N/A</v>
      </c>
      <c r="H65">
        <v>9.5</v>
      </c>
      <c r="I65" s="88" t="e">
        <v>#N/A</v>
      </c>
    </row>
    <row r="79" spans="1:9" s="90" customFormat="1" ht="14">
      <c r="A79" s="60"/>
      <c r="B79" s="60"/>
      <c r="C79" s="60"/>
      <c r="D79" s="60"/>
      <c r="E79" s="60"/>
      <c r="F79" s="60"/>
      <c r="G79" s="60"/>
      <c r="H79" s="60"/>
      <c r="I79" s="89"/>
    </row>
    <row r="80" spans="1:9" s="90" customFormat="1" ht="14">
      <c r="A80" s="60"/>
      <c r="B80" s="60"/>
      <c r="C80" s="60"/>
      <c r="D80" s="60"/>
      <c r="E80" s="60"/>
      <c r="F80" s="60"/>
      <c r="G80" s="60"/>
      <c r="H80" s="60"/>
      <c r="I80" s="89"/>
    </row>
    <row r="81" spans="1:9" s="90" customFormat="1" ht="14">
      <c r="A81" s="60"/>
      <c r="B81" s="60"/>
      <c r="C81" s="60"/>
      <c r="D81" s="60"/>
      <c r="E81" s="60"/>
      <c r="F81" s="60"/>
      <c r="G81" s="60"/>
      <c r="H81" s="60"/>
      <c r="I81" s="89"/>
    </row>
    <row r="82" spans="1:9" s="90" customFormat="1" ht="14">
      <c r="A82" s="60"/>
      <c r="B82" s="60"/>
      <c r="C82" s="60"/>
      <c r="D82" s="60"/>
      <c r="E82" s="60"/>
      <c r="F82" s="60"/>
      <c r="G82" s="60"/>
      <c r="H82" s="60"/>
      <c r="I82" s="89"/>
    </row>
    <row r="83" spans="1:9" s="90" customFormat="1" ht="14">
      <c r="A83" s="60"/>
      <c r="B83" s="60"/>
      <c r="C83" s="60"/>
      <c r="D83" s="60"/>
      <c r="E83" s="60"/>
      <c r="F83" s="60"/>
      <c r="G83" s="60"/>
      <c r="H83" s="60"/>
      <c r="I83" s="89"/>
    </row>
    <row r="84" spans="1:9" s="90" customFormat="1" ht="14">
      <c r="A84" s="60"/>
      <c r="B84" s="60"/>
      <c r="C84" s="60"/>
      <c r="D84" s="60"/>
      <c r="E84" s="60"/>
      <c r="F84" s="60"/>
      <c r="G84" s="60"/>
      <c r="H84" s="60"/>
      <c r="I84" s="89"/>
    </row>
    <row r="85" spans="1:9" s="92" customFormat="1" ht="14">
      <c r="A85" s="60"/>
      <c r="B85" s="60"/>
      <c r="C85" s="60"/>
      <c r="D85" s="60"/>
      <c r="E85" s="60"/>
      <c r="F85" s="60"/>
      <c r="G85" s="60"/>
      <c r="H85" s="60"/>
      <c r="I85" s="91"/>
    </row>
    <row r="86" spans="1:9" s="92" customFormat="1" ht="14">
      <c r="A86" s="60"/>
      <c r="B86" s="60"/>
      <c r="C86" s="60"/>
      <c r="D86" s="60"/>
      <c r="E86" s="60"/>
      <c r="F86" s="60"/>
      <c r="G86" s="60"/>
      <c r="H86" s="60"/>
      <c r="I86" s="91"/>
    </row>
    <row r="87" spans="1:9" s="92" customFormat="1" ht="14">
      <c r="A87" s="60"/>
      <c r="B87" s="60"/>
      <c r="C87" s="60"/>
      <c r="D87" s="60"/>
      <c r="E87" s="60"/>
      <c r="F87" s="60"/>
      <c r="G87" s="60"/>
      <c r="H87" s="60"/>
      <c r="I87" s="91"/>
    </row>
    <row r="88" spans="1:9" s="92" customFormat="1" ht="14">
      <c r="A88" s="60"/>
      <c r="B88" s="60"/>
      <c r="C88" s="60"/>
      <c r="D88" s="60"/>
      <c r="E88" s="60"/>
      <c r="F88" s="60"/>
      <c r="G88" s="60"/>
      <c r="H88" s="60"/>
      <c r="I88" s="91"/>
    </row>
    <row r="89" spans="1:9" s="92" customFormat="1" ht="14">
      <c r="A89" s="60"/>
      <c r="B89" s="60"/>
      <c r="C89" s="60"/>
      <c r="D89" s="60"/>
      <c r="E89" s="60"/>
      <c r="F89" s="60"/>
      <c r="G89" s="60"/>
      <c r="H89" s="60"/>
      <c r="I89" s="91"/>
    </row>
    <row r="90" spans="1:9" s="92" customFormat="1" ht="14">
      <c r="A90" s="60"/>
      <c r="B90" s="60"/>
      <c r="C90" s="60"/>
      <c r="D90" s="60"/>
      <c r="E90" s="60"/>
      <c r="F90" s="60"/>
      <c r="G90" s="60"/>
      <c r="H90" s="60"/>
      <c r="I90" s="91"/>
    </row>
    <row r="91" spans="1:9" s="92" customFormat="1" ht="14">
      <c r="A91" s="60"/>
      <c r="B91" s="60"/>
      <c r="C91" s="60"/>
      <c r="D91" s="60"/>
      <c r="E91" s="60"/>
      <c r="F91" s="60"/>
      <c r="G91" s="60"/>
      <c r="H91" s="60"/>
      <c r="I91" s="91"/>
    </row>
    <row r="92" spans="1:9" s="92" customFormat="1" ht="14">
      <c r="A92" s="60"/>
      <c r="B92" s="60"/>
      <c r="C92" s="60"/>
      <c r="D92" s="60"/>
      <c r="E92" s="60"/>
      <c r="F92" s="60"/>
      <c r="G92" s="60"/>
      <c r="H92" s="60"/>
      <c r="I92" s="91"/>
    </row>
    <row r="93" spans="1:9" s="92" customFormat="1" ht="14">
      <c r="A93" s="60"/>
      <c r="B93" s="60"/>
      <c r="C93" s="60"/>
      <c r="D93" s="60"/>
      <c r="E93" s="60"/>
      <c r="F93" s="60"/>
      <c r="G93" s="60"/>
      <c r="H93" s="60"/>
      <c r="I93" s="91"/>
    </row>
    <row r="94" spans="1:9" s="92" customFormat="1" ht="14">
      <c r="A94" s="60"/>
      <c r="B94" s="60"/>
      <c r="C94" s="60"/>
      <c r="D94" s="60"/>
      <c r="E94" s="60"/>
      <c r="F94" s="60"/>
      <c r="G94" s="60"/>
      <c r="H94" s="60"/>
      <c r="I94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KHMT</vt:lpstr>
      <vt:lpstr>KTMT</vt:lpstr>
      <vt:lpstr>không thỏa đk sơ tuyển</vt:lpstr>
      <vt:lpstr>kqthitracnghiem</vt:lpstr>
      <vt:lpstr>k21dTB-TL</vt:lpstr>
      <vt:lpstr>k21cotloi</vt:lpstr>
      <vt:lpstr>KHMT!Print_Titles</vt:lpstr>
      <vt:lpstr>KTMT!Print_Titles</vt:lpstr>
    </vt:vector>
  </TitlesOfParts>
  <Company>FIT-HCMUT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Khoa Thuy Lan</dc:creator>
  <cp:lastModifiedBy>Microsoft Office User</cp:lastModifiedBy>
  <cp:lastPrinted>2021-10-27T14:12:22Z</cp:lastPrinted>
  <dcterms:created xsi:type="dcterms:W3CDTF">2005-08-24T03:49:57Z</dcterms:created>
  <dcterms:modified xsi:type="dcterms:W3CDTF">2022-08-19T02:05:11Z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098c6167-d1f0-4b37-9740-9c15c4c6efe2</vt:lpwstr>
  </property>
</Properties>
</file>